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05" windowWidth="15480" windowHeight="11640"/>
  </bookViews>
  <sheets>
    <sheet name="fig ICEW 2012 P2-2 (données)" sheetId="1" r:id="rId1"/>
    <sheet name="fig ICEW 2012 P2-2" sheetId="2" r:id="rId2"/>
  </sheets>
  <calcPr calcId="125725"/>
</workbook>
</file>

<file path=xl/calcChain.xml><?xml version="1.0" encoding="utf-8"?>
<calcChain xmlns="http://schemas.openxmlformats.org/spreadsheetml/2006/main">
  <c r="H30" i="1"/>
  <c r="H31"/>
  <c r="G30"/>
  <c r="G53"/>
  <c r="F30"/>
  <c r="F31"/>
  <c r="E30"/>
  <c r="E53"/>
  <c r="D30"/>
  <c r="D31"/>
  <c r="C30"/>
  <c r="C53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30"/>
  <c r="D54"/>
  <c r="D32"/>
  <c r="F54"/>
  <c r="F32"/>
  <c r="H54"/>
  <c r="H32"/>
  <c r="I53"/>
  <c r="I31"/>
  <c r="C31"/>
  <c r="E31"/>
  <c r="G31"/>
  <c r="D53"/>
  <c r="F53"/>
  <c r="H53"/>
  <c r="E32"/>
  <c r="E54"/>
  <c r="G32"/>
  <c r="G54"/>
  <c r="C32"/>
  <c r="C54"/>
  <c r="I32"/>
  <c r="I54"/>
  <c r="H33"/>
  <c r="H55"/>
  <c r="F33"/>
  <c r="F55"/>
  <c r="D33"/>
  <c r="D55"/>
  <c r="D56"/>
  <c r="D34"/>
  <c r="F56"/>
  <c r="F34"/>
  <c r="H56"/>
  <c r="H34"/>
  <c r="I55"/>
  <c r="I33"/>
  <c r="C55"/>
  <c r="C33"/>
  <c r="G55"/>
  <c r="G33"/>
  <c r="E55"/>
  <c r="E33"/>
  <c r="E34"/>
  <c r="E56"/>
  <c r="G34"/>
  <c r="G56"/>
  <c r="C34"/>
  <c r="C56"/>
  <c r="I34"/>
  <c r="I56"/>
  <c r="H35"/>
  <c r="H57"/>
  <c r="F35"/>
  <c r="F57"/>
  <c r="D35"/>
  <c r="D57"/>
  <c r="D58"/>
  <c r="D36"/>
  <c r="F58"/>
  <c r="F36"/>
  <c r="H58"/>
  <c r="H36"/>
  <c r="I57"/>
  <c r="I35"/>
  <c r="C57"/>
  <c r="C35"/>
  <c r="G57"/>
  <c r="G35"/>
  <c r="E57"/>
  <c r="E35"/>
  <c r="E36"/>
  <c r="E58"/>
  <c r="C36"/>
  <c r="C58"/>
  <c r="H37"/>
  <c r="H59"/>
  <c r="G36"/>
  <c r="G58"/>
  <c r="I36"/>
  <c r="I58"/>
  <c r="F37"/>
  <c r="F59"/>
  <c r="D37"/>
  <c r="D59"/>
  <c r="D60"/>
  <c r="D38"/>
  <c r="F60"/>
  <c r="F38"/>
  <c r="I59"/>
  <c r="I37"/>
  <c r="G59"/>
  <c r="G37"/>
  <c r="H60"/>
  <c r="H38"/>
  <c r="C59"/>
  <c r="C37"/>
  <c r="E59"/>
  <c r="E37"/>
  <c r="H39"/>
  <c r="H61"/>
  <c r="I38"/>
  <c r="I60"/>
  <c r="E38"/>
  <c r="E60"/>
  <c r="C38"/>
  <c r="C60"/>
  <c r="G38"/>
  <c r="G60"/>
  <c r="F39"/>
  <c r="F61"/>
  <c r="D39"/>
  <c r="D61"/>
  <c r="D62"/>
  <c r="D40"/>
  <c r="F62"/>
  <c r="F40"/>
  <c r="G61"/>
  <c r="G39"/>
  <c r="C61"/>
  <c r="C39"/>
  <c r="E61"/>
  <c r="E39"/>
  <c r="I61"/>
  <c r="I39"/>
  <c r="H62"/>
  <c r="H40"/>
  <c r="H41"/>
  <c r="H63"/>
  <c r="E40"/>
  <c r="E62"/>
  <c r="F41"/>
  <c r="F63"/>
  <c r="I40"/>
  <c r="I62"/>
  <c r="C40"/>
  <c r="C62"/>
  <c r="G40"/>
  <c r="G62"/>
  <c r="D41"/>
  <c r="D63"/>
  <c r="D64"/>
  <c r="D42"/>
  <c r="G63"/>
  <c r="G41"/>
  <c r="C63"/>
  <c r="C41"/>
  <c r="I63"/>
  <c r="I41"/>
  <c r="F64"/>
  <c r="F42"/>
  <c r="E63"/>
  <c r="E41"/>
  <c r="H64"/>
  <c r="H42"/>
  <c r="H43"/>
  <c r="H65"/>
  <c r="F43"/>
  <c r="F65"/>
  <c r="C42"/>
  <c r="C64"/>
  <c r="E42"/>
  <c r="E64"/>
  <c r="I42"/>
  <c r="I64"/>
  <c r="G42"/>
  <c r="G64"/>
  <c r="D43"/>
  <c r="D65"/>
  <c r="D66"/>
  <c r="D44"/>
  <c r="G65"/>
  <c r="G43"/>
  <c r="I65"/>
  <c r="I43"/>
  <c r="E65"/>
  <c r="E43"/>
  <c r="C65"/>
  <c r="C43"/>
  <c r="F66"/>
  <c r="F44"/>
  <c r="H66"/>
  <c r="H44"/>
  <c r="H45"/>
  <c r="H67"/>
  <c r="F45"/>
  <c r="F67"/>
  <c r="C44"/>
  <c r="C66"/>
  <c r="E44"/>
  <c r="E66"/>
  <c r="I44"/>
  <c r="I66"/>
  <c r="G44"/>
  <c r="G66"/>
  <c r="D45"/>
  <c r="D67"/>
  <c r="D68"/>
  <c r="D46"/>
  <c r="G67"/>
  <c r="G45"/>
  <c r="I67"/>
  <c r="I45"/>
  <c r="E67"/>
  <c r="E45"/>
  <c r="C67"/>
  <c r="C45"/>
  <c r="F68"/>
  <c r="F46"/>
  <c r="H68"/>
  <c r="H46"/>
  <c r="F47"/>
  <c r="F69"/>
  <c r="I46"/>
  <c r="I68"/>
  <c r="H47"/>
  <c r="H69"/>
  <c r="C46"/>
  <c r="C68"/>
  <c r="E46"/>
  <c r="E68"/>
  <c r="G46"/>
  <c r="G68"/>
  <c r="D47"/>
  <c r="D69"/>
  <c r="G69"/>
  <c r="G47"/>
  <c r="H70"/>
  <c r="H48"/>
  <c r="F70"/>
  <c r="F48"/>
  <c r="D70"/>
  <c r="D48"/>
  <c r="E69"/>
  <c r="E47"/>
  <c r="C69"/>
  <c r="C47"/>
  <c r="I69"/>
  <c r="I47"/>
  <c r="C48"/>
  <c r="C70"/>
  <c r="I48"/>
  <c r="I70"/>
  <c r="E48"/>
  <c r="E70"/>
  <c r="D49"/>
  <c r="D72"/>
  <c r="D71"/>
  <c r="F49"/>
  <c r="F72"/>
  <c r="F71"/>
  <c r="H49"/>
  <c r="H72"/>
  <c r="H71"/>
  <c r="G48"/>
  <c r="G70"/>
  <c r="G71"/>
  <c r="G49"/>
  <c r="G72"/>
  <c r="E71"/>
  <c r="E49"/>
  <c r="E72"/>
  <c r="I71"/>
  <c r="I49"/>
  <c r="I72"/>
  <c r="C71"/>
  <c r="C49"/>
  <c r="C72"/>
</calcChain>
</file>

<file path=xl/sharedStrings.xml><?xml version="1.0" encoding="utf-8"?>
<sst xmlns="http://schemas.openxmlformats.org/spreadsheetml/2006/main" count="91" uniqueCount="33">
  <si>
    <t>Nombre de pixels de 200m de côté par classe d'artificialisation</t>
  </si>
  <si>
    <t>Artificialisation</t>
  </si>
  <si>
    <t>Sablo-limoneuse</t>
  </si>
  <si>
    <t>Limoneuse</t>
  </si>
  <si>
    <t>Condroz</t>
  </si>
  <si>
    <t>Lorraine</t>
  </si>
  <si>
    <t>Famenne</t>
  </si>
  <si>
    <t>Ardenne</t>
  </si>
  <si>
    <t>Wallonie</t>
  </si>
  <si>
    <t>0-5%]</t>
  </si>
  <si>
    <t>]5-10]</t>
  </si>
  <si>
    <t>]10-15]</t>
  </si>
  <si>
    <t>]15-20]</t>
  </si>
  <si>
    <t>]20-25]</t>
  </si>
  <si>
    <t>]25-30]</t>
  </si>
  <si>
    <t>]30-35]</t>
  </si>
  <si>
    <t>]35-40]</t>
  </si>
  <si>
    <t>]40-45]</t>
  </si>
  <si>
    <t>]45-50]</t>
  </si>
  <si>
    <t>]50-55]</t>
  </si>
  <si>
    <t>]55-60]</t>
  </si>
  <si>
    <t>]60-65]</t>
  </si>
  <si>
    <t>]65-70]</t>
  </si>
  <si>
    <t>]70-75]</t>
  </si>
  <si>
    <t>]75-80]</t>
  </si>
  <si>
    <t>]80-85]</t>
  </si>
  <si>
    <t>]85-90]</t>
  </si>
  <si>
    <t>]90-95]</t>
  </si>
  <si>
    <t>]95-100]</t>
  </si>
  <si>
    <t>Nombre Cumulé</t>
  </si>
  <si>
    <t>Nombre Cumulé relatif (%)</t>
  </si>
  <si>
    <t xml:space="preserve">fig 2-2 : </t>
  </si>
  <si>
    <t>Ausmaß der Versiegelung natürlicher Gegenden in der Wallonie (2006)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</si>
</sst>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164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161924</xdr:rowOff>
    </xdr:from>
    <xdr:to>
      <xdr:col>15</xdr:col>
      <xdr:colOff>22950</xdr:colOff>
      <xdr:row>36</xdr:row>
      <xdr:rowOff>133349</xdr:rowOff>
    </xdr:to>
    <xdr:pic>
      <xdr:nvPicPr>
        <xdr:cNvPr id="2" name="Image 1" descr="P2-2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85774"/>
          <a:ext cx="10462350" cy="547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2"/>
  <sheetViews>
    <sheetView tabSelected="1" workbookViewId="0">
      <selection activeCell="H2" sqref="H2"/>
    </sheetView>
  </sheetViews>
  <sheetFormatPr baseColWidth="10" defaultRowHeight="12.75"/>
  <cols>
    <col min="1" max="1" width="3.7109375" customWidth="1"/>
    <col min="2" max="2" width="12.7109375" bestFit="1" customWidth="1"/>
    <col min="3" max="3" width="15.5703125" customWidth="1"/>
  </cols>
  <sheetData>
    <row r="2" spans="2:9">
      <c r="B2" s="31" t="s">
        <v>31</v>
      </c>
      <c r="C2" s="1" t="s">
        <v>32</v>
      </c>
    </row>
    <row r="5" spans="2:9">
      <c r="B5" s="28" t="s">
        <v>0</v>
      </c>
      <c r="C5" s="29"/>
      <c r="D5" s="29"/>
      <c r="E5" s="29"/>
      <c r="F5" s="29"/>
      <c r="G5" s="29"/>
      <c r="H5" s="29"/>
      <c r="I5" s="30"/>
    </row>
    <row r="6" spans="2:9">
      <c r="B6" s="6" t="s">
        <v>1</v>
      </c>
      <c r="C6" s="8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9" t="s">
        <v>8</v>
      </c>
    </row>
    <row r="7" spans="2:9">
      <c r="B7" s="18" t="s">
        <v>9</v>
      </c>
      <c r="C7" s="11">
        <v>164</v>
      </c>
      <c r="D7" s="11">
        <v>2688</v>
      </c>
      <c r="E7" s="11">
        <v>6147</v>
      </c>
      <c r="F7" s="11">
        <v>4296</v>
      </c>
      <c r="G7" s="11">
        <v>9318</v>
      </c>
      <c r="H7" s="11">
        <v>53227</v>
      </c>
      <c r="I7" s="12">
        <f>SUM(C7:H7)</f>
        <v>75840</v>
      </c>
    </row>
    <row r="8" spans="2:9">
      <c r="B8" s="19" t="s">
        <v>10</v>
      </c>
      <c r="C8" s="7">
        <v>923</v>
      </c>
      <c r="D8" s="7">
        <v>25549</v>
      </c>
      <c r="E8" s="7">
        <v>20055</v>
      </c>
      <c r="F8" s="7">
        <v>5287</v>
      </c>
      <c r="G8" s="7">
        <v>12347</v>
      </c>
      <c r="H8" s="7">
        <v>56168</v>
      </c>
      <c r="I8" s="14">
        <f t="shared" ref="I8:I26" si="0">SUM(C8:H8)</f>
        <v>120329</v>
      </c>
    </row>
    <row r="9" spans="2:9">
      <c r="B9" s="19" t="s">
        <v>11</v>
      </c>
      <c r="C9" s="7">
        <v>1426</v>
      </c>
      <c r="D9" s="7">
        <v>28289</v>
      </c>
      <c r="E9" s="7">
        <v>13089</v>
      </c>
      <c r="F9" s="7">
        <v>3196</v>
      </c>
      <c r="G9" s="7">
        <v>5021</v>
      </c>
      <c r="H9" s="7">
        <v>23109</v>
      </c>
      <c r="I9" s="14">
        <f t="shared" si="0"/>
        <v>74130</v>
      </c>
    </row>
    <row r="10" spans="2:9">
      <c r="B10" s="19" t="s">
        <v>12</v>
      </c>
      <c r="C10" s="7">
        <v>1512</v>
      </c>
      <c r="D10" s="7">
        <v>17794</v>
      </c>
      <c r="E10" s="7">
        <v>8473</v>
      </c>
      <c r="F10" s="7">
        <v>1881</v>
      </c>
      <c r="G10" s="7">
        <v>2248</v>
      </c>
      <c r="H10" s="7">
        <v>11348</v>
      </c>
      <c r="I10" s="14">
        <f t="shared" si="0"/>
        <v>43256</v>
      </c>
    </row>
    <row r="11" spans="2:9">
      <c r="B11" s="19" t="s">
        <v>13</v>
      </c>
      <c r="C11" s="7">
        <v>1349</v>
      </c>
      <c r="D11" s="7">
        <v>10332</v>
      </c>
      <c r="E11" s="7">
        <v>5603</v>
      </c>
      <c r="F11" s="7">
        <v>876</v>
      </c>
      <c r="G11" s="7">
        <v>1484</v>
      </c>
      <c r="H11" s="7">
        <v>5043</v>
      </c>
      <c r="I11" s="14">
        <f t="shared" si="0"/>
        <v>24687</v>
      </c>
    </row>
    <row r="12" spans="2:9">
      <c r="B12" s="19" t="s">
        <v>14</v>
      </c>
      <c r="C12" s="7">
        <v>1306</v>
      </c>
      <c r="D12" s="7">
        <v>6629</v>
      </c>
      <c r="E12" s="7">
        <v>3356</v>
      </c>
      <c r="F12" s="7">
        <v>449</v>
      </c>
      <c r="G12" s="7">
        <v>878</v>
      </c>
      <c r="H12" s="7">
        <v>2634</v>
      </c>
      <c r="I12" s="14">
        <f t="shared" si="0"/>
        <v>15252</v>
      </c>
    </row>
    <row r="13" spans="2:9">
      <c r="B13" s="19" t="s">
        <v>15</v>
      </c>
      <c r="C13" s="7">
        <v>989</v>
      </c>
      <c r="D13" s="7">
        <v>4775</v>
      </c>
      <c r="E13" s="7">
        <v>2348</v>
      </c>
      <c r="F13" s="7">
        <v>297</v>
      </c>
      <c r="G13" s="7">
        <v>473</v>
      </c>
      <c r="H13" s="7">
        <v>1480</v>
      </c>
      <c r="I13" s="14">
        <f t="shared" si="0"/>
        <v>10362</v>
      </c>
    </row>
    <row r="14" spans="2:9">
      <c r="B14" s="19" t="s">
        <v>16</v>
      </c>
      <c r="C14" s="7">
        <v>812</v>
      </c>
      <c r="D14" s="7">
        <v>3723</v>
      </c>
      <c r="E14" s="7">
        <v>2077</v>
      </c>
      <c r="F14" s="7">
        <v>232</v>
      </c>
      <c r="G14" s="7">
        <v>224</v>
      </c>
      <c r="H14" s="7">
        <v>953</v>
      </c>
      <c r="I14" s="14">
        <f t="shared" si="0"/>
        <v>8021</v>
      </c>
    </row>
    <row r="15" spans="2:9">
      <c r="B15" s="19" t="s">
        <v>17</v>
      </c>
      <c r="C15" s="7">
        <v>765</v>
      </c>
      <c r="D15" s="7">
        <v>3175</v>
      </c>
      <c r="E15" s="7">
        <v>1831</v>
      </c>
      <c r="F15" s="7">
        <v>200</v>
      </c>
      <c r="G15" s="7">
        <v>194</v>
      </c>
      <c r="H15" s="7">
        <v>595</v>
      </c>
      <c r="I15" s="14">
        <f t="shared" si="0"/>
        <v>6760</v>
      </c>
    </row>
    <row r="16" spans="2:9">
      <c r="B16" s="19" t="s">
        <v>18</v>
      </c>
      <c r="C16" s="7">
        <v>585</v>
      </c>
      <c r="D16" s="7">
        <v>2690</v>
      </c>
      <c r="E16" s="7">
        <v>1424</v>
      </c>
      <c r="F16" s="7">
        <v>187</v>
      </c>
      <c r="G16" s="7">
        <v>154</v>
      </c>
      <c r="H16" s="7">
        <v>380</v>
      </c>
      <c r="I16" s="14">
        <f t="shared" si="0"/>
        <v>5420</v>
      </c>
    </row>
    <row r="17" spans="2:9">
      <c r="B17" s="19" t="s">
        <v>19</v>
      </c>
      <c r="C17" s="7">
        <v>527</v>
      </c>
      <c r="D17" s="7">
        <v>2237</v>
      </c>
      <c r="E17" s="7">
        <v>1114</v>
      </c>
      <c r="F17" s="7">
        <v>166</v>
      </c>
      <c r="G17" s="7">
        <v>127</v>
      </c>
      <c r="H17" s="7">
        <v>0</v>
      </c>
      <c r="I17" s="14">
        <f t="shared" si="0"/>
        <v>4171</v>
      </c>
    </row>
    <row r="18" spans="2:9">
      <c r="B18" s="19" t="s">
        <v>20</v>
      </c>
      <c r="C18" s="7">
        <v>345</v>
      </c>
      <c r="D18" s="7">
        <v>1824</v>
      </c>
      <c r="E18" s="7">
        <v>855</v>
      </c>
      <c r="F18" s="7">
        <v>117</v>
      </c>
      <c r="G18" s="7">
        <v>141</v>
      </c>
      <c r="H18" s="7">
        <v>147</v>
      </c>
      <c r="I18" s="14">
        <f t="shared" si="0"/>
        <v>3429</v>
      </c>
    </row>
    <row r="19" spans="2:9">
      <c r="B19" s="19" t="s">
        <v>21</v>
      </c>
      <c r="C19" s="7">
        <v>0</v>
      </c>
      <c r="D19" s="7">
        <v>1742</v>
      </c>
      <c r="E19" s="7">
        <v>676</v>
      </c>
      <c r="F19" s="7">
        <v>76</v>
      </c>
      <c r="G19" s="7">
        <v>75</v>
      </c>
      <c r="H19" s="7">
        <v>132</v>
      </c>
      <c r="I19" s="14">
        <f t="shared" si="0"/>
        <v>2701</v>
      </c>
    </row>
    <row r="20" spans="2:9">
      <c r="B20" s="19" t="s">
        <v>22</v>
      </c>
      <c r="C20" s="7">
        <v>201</v>
      </c>
      <c r="D20" s="7">
        <v>1104</v>
      </c>
      <c r="E20" s="7">
        <v>626</v>
      </c>
      <c r="F20" s="7">
        <v>61</v>
      </c>
      <c r="G20" s="7">
        <v>39</v>
      </c>
      <c r="H20" s="7">
        <v>115</v>
      </c>
      <c r="I20" s="14">
        <f t="shared" si="0"/>
        <v>2146</v>
      </c>
    </row>
    <row r="21" spans="2:9">
      <c r="B21" s="19" t="s">
        <v>23</v>
      </c>
      <c r="C21" s="7">
        <v>122</v>
      </c>
      <c r="D21" s="7">
        <v>803</v>
      </c>
      <c r="E21" s="7">
        <v>668</v>
      </c>
      <c r="F21" s="7">
        <v>29</v>
      </c>
      <c r="G21" s="7">
        <v>25</v>
      </c>
      <c r="H21" s="7">
        <v>117</v>
      </c>
      <c r="I21" s="14">
        <f t="shared" si="0"/>
        <v>1764</v>
      </c>
    </row>
    <row r="22" spans="2:9">
      <c r="B22" s="19" t="s">
        <v>24</v>
      </c>
      <c r="C22" s="7">
        <v>45</v>
      </c>
      <c r="D22" s="7">
        <v>637</v>
      </c>
      <c r="E22" s="7">
        <v>595</v>
      </c>
      <c r="F22" s="7">
        <v>23</v>
      </c>
      <c r="G22" s="7">
        <v>0</v>
      </c>
      <c r="H22" s="7">
        <v>96</v>
      </c>
      <c r="I22" s="14">
        <f t="shared" si="0"/>
        <v>1396</v>
      </c>
    </row>
    <row r="23" spans="2:9">
      <c r="B23" s="19" t="s">
        <v>25</v>
      </c>
      <c r="C23" s="7">
        <v>1</v>
      </c>
      <c r="D23" s="7">
        <v>369</v>
      </c>
      <c r="E23" s="7">
        <v>553</v>
      </c>
      <c r="F23" s="7">
        <v>25</v>
      </c>
      <c r="G23" s="7">
        <v>0</v>
      </c>
      <c r="H23" s="7">
        <v>89</v>
      </c>
      <c r="I23" s="14">
        <f t="shared" si="0"/>
        <v>1037</v>
      </c>
    </row>
    <row r="24" spans="2:9">
      <c r="B24" s="19" t="s">
        <v>26</v>
      </c>
      <c r="C24" s="7">
        <v>0</v>
      </c>
      <c r="D24" s="7">
        <v>202</v>
      </c>
      <c r="E24" s="7">
        <v>406</v>
      </c>
      <c r="F24" s="7">
        <v>16</v>
      </c>
      <c r="G24" s="7">
        <v>0</v>
      </c>
      <c r="H24" s="7">
        <v>76</v>
      </c>
      <c r="I24" s="14">
        <f t="shared" si="0"/>
        <v>700</v>
      </c>
    </row>
    <row r="25" spans="2:9">
      <c r="B25" s="19" t="s">
        <v>27</v>
      </c>
      <c r="C25" s="7">
        <v>0</v>
      </c>
      <c r="D25" s="7">
        <v>143</v>
      </c>
      <c r="E25" s="7">
        <v>64</v>
      </c>
      <c r="F25" s="7">
        <v>0</v>
      </c>
      <c r="G25" s="7">
        <v>0</v>
      </c>
      <c r="H25" s="7">
        <v>32</v>
      </c>
      <c r="I25" s="14">
        <f t="shared" si="0"/>
        <v>239</v>
      </c>
    </row>
    <row r="26" spans="2:9">
      <c r="B26" s="20" t="s">
        <v>28</v>
      </c>
      <c r="C26" s="16">
        <v>0</v>
      </c>
      <c r="D26" s="16">
        <v>6850</v>
      </c>
      <c r="E26" s="16">
        <v>0</v>
      </c>
      <c r="F26" s="16">
        <v>0</v>
      </c>
      <c r="G26" s="16">
        <v>0</v>
      </c>
      <c r="H26" s="16">
        <v>0</v>
      </c>
      <c r="I26" s="17">
        <f t="shared" si="0"/>
        <v>6850</v>
      </c>
    </row>
    <row r="28" spans="2:9">
      <c r="B28" s="28" t="s">
        <v>29</v>
      </c>
      <c r="C28" s="29"/>
      <c r="D28" s="29"/>
      <c r="E28" s="29"/>
      <c r="F28" s="29"/>
      <c r="G28" s="29"/>
      <c r="H28" s="29"/>
      <c r="I28" s="30"/>
    </row>
    <row r="29" spans="2:9">
      <c r="B29" s="6" t="s">
        <v>1</v>
      </c>
      <c r="C29" s="8" t="s">
        <v>2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9" t="s">
        <v>8</v>
      </c>
    </row>
    <row r="30" spans="2:9">
      <c r="B30" s="19" t="s">
        <v>9</v>
      </c>
      <c r="C30" s="10">
        <f t="shared" ref="C30:I30" si="1">C7</f>
        <v>164</v>
      </c>
      <c r="D30" s="11">
        <f t="shared" si="1"/>
        <v>2688</v>
      </c>
      <c r="E30" s="11">
        <f t="shared" si="1"/>
        <v>6147</v>
      </c>
      <c r="F30" s="11">
        <f t="shared" si="1"/>
        <v>4296</v>
      </c>
      <c r="G30" s="11">
        <f t="shared" si="1"/>
        <v>9318</v>
      </c>
      <c r="H30" s="11">
        <f t="shared" si="1"/>
        <v>53227</v>
      </c>
      <c r="I30" s="12">
        <f t="shared" si="1"/>
        <v>75840</v>
      </c>
    </row>
    <row r="31" spans="2:9">
      <c r="B31" s="19" t="s">
        <v>10</v>
      </c>
      <c r="C31" s="13">
        <f t="shared" ref="C31:C49" si="2">C30+C8</f>
        <v>1087</v>
      </c>
      <c r="D31" s="7">
        <f t="shared" ref="D31:D49" si="3">D30+D8</f>
        <v>28237</v>
      </c>
      <c r="E31" s="7">
        <f t="shared" ref="E31:E49" si="4">E30+E8</f>
        <v>26202</v>
      </c>
      <c r="F31" s="7">
        <f t="shared" ref="F31:F49" si="5">F30+F8</f>
        <v>9583</v>
      </c>
      <c r="G31" s="7">
        <f t="shared" ref="G31:G49" si="6">G30+G8</f>
        <v>21665</v>
      </c>
      <c r="H31" s="7">
        <f t="shared" ref="H31:H49" si="7">H30+H8</f>
        <v>109395</v>
      </c>
      <c r="I31" s="14">
        <f t="shared" ref="I31:I49" si="8">I30+I8</f>
        <v>196169</v>
      </c>
    </row>
    <row r="32" spans="2:9">
      <c r="B32" s="19" t="s">
        <v>11</v>
      </c>
      <c r="C32" s="13">
        <f t="shared" si="2"/>
        <v>2513</v>
      </c>
      <c r="D32" s="7">
        <f t="shared" si="3"/>
        <v>56526</v>
      </c>
      <c r="E32" s="7">
        <f t="shared" si="4"/>
        <v>39291</v>
      </c>
      <c r="F32" s="7">
        <f t="shared" si="5"/>
        <v>12779</v>
      </c>
      <c r="G32" s="7">
        <f t="shared" si="6"/>
        <v>26686</v>
      </c>
      <c r="H32" s="7">
        <f t="shared" si="7"/>
        <v>132504</v>
      </c>
      <c r="I32" s="14">
        <f t="shared" si="8"/>
        <v>270299</v>
      </c>
    </row>
    <row r="33" spans="2:9">
      <c r="B33" s="19" t="s">
        <v>12</v>
      </c>
      <c r="C33" s="13">
        <f t="shared" si="2"/>
        <v>4025</v>
      </c>
      <c r="D33" s="7">
        <f t="shared" si="3"/>
        <v>74320</v>
      </c>
      <c r="E33" s="7">
        <f t="shared" si="4"/>
        <v>47764</v>
      </c>
      <c r="F33" s="7">
        <f t="shared" si="5"/>
        <v>14660</v>
      </c>
      <c r="G33" s="7">
        <f t="shared" si="6"/>
        <v>28934</v>
      </c>
      <c r="H33" s="7">
        <f t="shared" si="7"/>
        <v>143852</v>
      </c>
      <c r="I33" s="14">
        <f t="shared" si="8"/>
        <v>313555</v>
      </c>
    </row>
    <row r="34" spans="2:9">
      <c r="B34" s="19" t="s">
        <v>13</v>
      </c>
      <c r="C34" s="13">
        <f t="shared" si="2"/>
        <v>5374</v>
      </c>
      <c r="D34" s="7">
        <f t="shared" si="3"/>
        <v>84652</v>
      </c>
      <c r="E34" s="7">
        <f t="shared" si="4"/>
        <v>53367</v>
      </c>
      <c r="F34" s="7">
        <f t="shared" si="5"/>
        <v>15536</v>
      </c>
      <c r="G34" s="7">
        <f t="shared" si="6"/>
        <v>30418</v>
      </c>
      <c r="H34" s="7">
        <f t="shared" si="7"/>
        <v>148895</v>
      </c>
      <c r="I34" s="14">
        <f t="shared" si="8"/>
        <v>338242</v>
      </c>
    </row>
    <row r="35" spans="2:9">
      <c r="B35" s="19" t="s">
        <v>14</v>
      </c>
      <c r="C35" s="13">
        <f t="shared" si="2"/>
        <v>6680</v>
      </c>
      <c r="D35" s="7">
        <f t="shared" si="3"/>
        <v>91281</v>
      </c>
      <c r="E35" s="7">
        <f t="shared" si="4"/>
        <v>56723</v>
      </c>
      <c r="F35" s="7">
        <f t="shared" si="5"/>
        <v>15985</v>
      </c>
      <c r="G35" s="7">
        <f t="shared" si="6"/>
        <v>31296</v>
      </c>
      <c r="H35" s="7">
        <f t="shared" si="7"/>
        <v>151529</v>
      </c>
      <c r="I35" s="14">
        <f t="shared" si="8"/>
        <v>353494</v>
      </c>
    </row>
    <row r="36" spans="2:9">
      <c r="B36" s="19" t="s">
        <v>15</v>
      </c>
      <c r="C36" s="13">
        <f t="shared" si="2"/>
        <v>7669</v>
      </c>
      <c r="D36" s="7">
        <f t="shared" si="3"/>
        <v>96056</v>
      </c>
      <c r="E36" s="7">
        <f t="shared" si="4"/>
        <v>59071</v>
      </c>
      <c r="F36" s="7">
        <f t="shared" si="5"/>
        <v>16282</v>
      </c>
      <c r="G36" s="7">
        <f t="shared" si="6"/>
        <v>31769</v>
      </c>
      <c r="H36" s="7">
        <f t="shared" si="7"/>
        <v>153009</v>
      </c>
      <c r="I36" s="14">
        <f t="shared" si="8"/>
        <v>363856</v>
      </c>
    </row>
    <row r="37" spans="2:9">
      <c r="B37" s="19" t="s">
        <v>16</v>
      </c>
      <c r="C37" s="13">
        <f t="shared" si="2"/>
        <v>8481</v>
      </c>
      <c r="D37" s="7">
        <f t="shared" si="3"/>
        <v>99779</v>
      </c>
      <c r="E37" s="7">
        <f t="shared" si="4"/>
        <v>61148</v>
      </c>
      <c r="F37" s="7">
        <f t="shared" si="5"/>
        <v>16514</v>
      </c>
      <c r="G37" s="7">
        <f t="shared" si="6"/>
        <v>31993</v>
      </c>
      <c r="H37" s="7">
        <f t="shared" si="7"/>
        <v>153962</v>
      </c>
      <c r="I37" s="14">
        <f t="shared" si="8"/>
        <v>371877</v>
      </c>
    </row>
    <row r="38" spans="2:9">
      <c r="B38" s="19" t="s">
        <v>17</v>
      </c>
      <c r="C38" s="13">
        <f t="shared" si="2"/>
        <v>9246</v>
      </c>
      <c r="D38" s="7">
        <f t="shared" si="3"/>
        <v>102954</v>
      </c>
      <c r="E38" s="7">
        <f t="shared" si="4"/>
        <v>62979</v>
      </c>
      <c r="F38" s="7">
        <f t="shared" si="5"/>
        <v>16714</v>
      </c>
      <c r="G38" s="7">
        <f t="shared" si="6"/>
        <v>32187</v>
      </c>
      <c r="H38" s="7">
        <f t="shared" si="7"/>
        <v>154557</v>
      </c>
      <c r="I38" s="14">
        <f t="shared" si="8"/>
        <v>378637</v>
      </c>
    </row>
    <row r="39" spans="2:9">
      <c r="B39" s="19" t="s">
        <v>18</v>
      </c>
      <c r="C39" s="13">
        <f t="shared" si="2"/>
        <v>9831</v>
      </c>
      <c r="D39" s="7">
        <f t="shared" si="3"/>
        <v>105644</v>
      </c>
      <c r="E39" s="7">
        <f t="shared" si="4"/>
        <v>64403</v>
      </c>
      <c r="F39" s="7">
        <f t="shared" si="5"/>
        <v>16901</v>
      </c>
      <c r="G39" s="7">
        <f t="shared" si="6"/>
        <v>32341</v>
      </c>
      <c r="H39" s="7">
        <f t="shared" si="7"/>
        <v>154937</v>
      </c>
      <c r="I39" s="14">
        <f t="shared" si="8"/>
        <v>384057</v>
      </c>
    </row>
    <row r="40" spans="2:9">
      <c r="B40" s="19" t="s">
        <v>19</v>
      </c>
      <c r="C40" s="13">
        <f t="shared" si="2"/>
        <v>10358</v>
      </c>
      <c r="D40" s="7">
        <f t="shared" si="3"/>
        <v>107881</v>
      </c>
      <c r="E40" s="7">
        <f t="shared" si="4"/>
        <v>65517</v>
      </c>
      <c r="F40" s="7">
        <f t="shared" si="5"/>
        <v>17067</v>
      </c>
      <c r="G40" s="7">
        <f t="shared" si="6"/>
        <v>32468</v>
      </c>
      <c r="H40" s="7">
        <f t="shared" si="7"/>
        <v>154937</v>
      </c>
      <c r="I40" s="14">
        <f t="shared" si="8"/>
        <v>388228</v>
      </c>
    </row>
    <row r="41" spans="2:9">
      <c r="B41" s="19" t="s">
        <v>20</v>
      </c>
      <c r="C41" s="13">
        <f t="shared" si="2"/>
        <v>10703</v>
      </c>
      <c r="D41" s="7">
        <f t="shared" si="3"/>
        <v>109705</v>
      </c>
      <c r="E41" s="7">
        <f t="shared" si="4"/>
        <v>66372</v>
      </c>
      <c r="F41" s="7">
        <f t="shared" si="5"/>
        <v>17184</v>
      </c>
      <c r="G41" s="7">
        <f t="shared" si="6"/>
        <v>32609</v>
      </c>
      <c r="H41" s="7">
        <f t="shared" si="7"/>
        <v>155084</v>
      </c>
      <c r="I41" s="14">
        <f t="shared" si="8"/>
        <v>391657</v>
      </c>
    </row>
    <row r="42" spans="2:9">
      <c r="B42" s="19" t="s">
        <v>21</v>
      </c>
      <c r="C42" s="13">
        <f t="shared" si="2"/>
        <v>10703</v>
      </c>
      <c r="D42" s="7">
        <f t="shared" si="3"/>
        <v>111447</v>
      </c>
      <c r="E42" s="7">
        <f t="shared" si="4"/>
        <v>67048</v>
      </c>
      <c r="F42" s="7">
        <f t="shared" si="5"/>
        <v>17260</v>
      </c>
      <c r="G42" s="7">
        <f t="shared" si="6"/>
        <v>32684</v>
      </c>
      <c r="H42" s="7">
        <f t="shared" si="7"/>
        <v>155216</v>
      </c>
      <c r="I42" s="14">
        <f t="shared" si="8"/>
        <v>394358</v>
      </c>
    </row>
    <row r="43" spans="2:9">
      <c r="B43" s="19" t="s">
        <v>22</v>
      </c>
      <c r="C43" s="13">
        <f t="shared" si="2"/>
        <v>10904</v>
      </c>
      <c r="D43" s="7">
        <f t="shared" si="3"/>
        <v>112551</v>
      </c>
      <c r="E43" s="7">
        <f t="shared" si="4"/>
        <v>67674</v>
      </c>
      <c r="F43" s="7">
        <f t="shared" si="5"/>
        <v>17321</v>
      </c>
      <c r="G43" s="7">
        <f t="shared" si="6"/>
        <v>32723</v>
      </c>
      <c r="H43" s="7">
        <f t="shared" si="7"/>
        <v>155331</v>
      </c>
      <c r="I43" s="14">
        <f t="shared" si="8"/>
        <v>396504</v>
      </c>
    </row>
    <row r="44" spans="2:9">
      <c r="B44" s="19" t="s">
        <v>23</v>
      </c>
      <c r="C44" s="13">
        <f t="shared" si="2"/>
        <v>11026</v>
      </c>
      <c r="D44" s="7">
        <f t="shared" si="3"/>
        <v>113354</v>
      </c>
      <c r="E44" s="7">
        <f t="shared" si="4"/>
        <v>68342</v>
      </c>
      <c r="F44" s="7">
        <f t="shared" si="5"/>
        <v>17350</v>
      </c>
      <c r="G44" s="7">
        <f t="shared" si="6"/>
        <v>32748</v>
      </c>
      <c r="H44" s="7">
        <f t="shared" si="7"/>
        <v>155448</v>
      </c>
      <c r="I44" s="14">
        <f t="shared" si="8"/>
        <v>398268</v>
      </c>
    </row>
    <row r="45" spans="2:9">
      <c r="B45" s="19" t="s">
        <v>24</v>
      </c>
      <c r="C45" s="13">
        <f t="shared" si="2"/>
        <v>11071</v>
      </c>
      <c r="D45" s="7">
        <f t="shared" si="3"/>
        <v>113991</v>
      </c>
      <c r="E45" s="7">
        <f t="shared" si="4"/>
        <v>68937</v>
      </c>
      <c r="F45" s="7">
        <f t="shared" si="5"/>
        <v>17373</v>
      </c>
      <c r="G45" s="7">
        <f t="shared" si="6"/>
        <v>32748</v>
      </c>
      <c r="H45" s="7">
        <f t="shared" si="7"/>
        <v>155544</v>
      </c>
      <c r="I45" s="14">
        <f t="shared" si="8"/>
        <v>399664</v>
      </c>
    </row>
    <row r="46" spans="2:9">
      <c r="B46" s="19" t="s">
        <v>25</v>
      </c>
      <c r="C46" s="13">
        <f t="shared" si="2"/>
        <v>11072</v>
      </c>
      <c r="D46" s="7">
        <f t="shared" si="3"/>
        <v>114360</v>
      </c>
      <c r="E46" s="7">
        <f t="shared" si="4"/>
        <v>69490</v>
      </c>
      <c r="F46" s="7">
        <f t="shared" si="5"/>
        <v>17398</v>
      </c>
      <c r="G46" s="7">
        <f t="shared" si="6"/>
        <v>32748</v>
      </c>
      <c r="H46" s="7">
        <f t="shared" si="7"/>
        <v>155633</v>
      </c>
      <c r="I46" s="14">
        <f t="shared" si="8"/>
        <v>400701</v>
      </c>
    </row>
    <row r="47" spans="2:9">
      <c r="B47" s="19" t="s">
        <v>26</v>
      </c>
      <c r="C47" s="13">
        <f t="shared" si="2"/>
        <v>11072</v>
      </c>
      <c r="D47" s="7">
        <f t="shared" si="3"/>
        <v>114562</v>
      </c>
      <c r="E47" s="7">
        <f t="shared" si="4"/>
        <v>69896</v>
      </c>
      <c r="F47" s="7">
        <f t="shared" si="5"/>
        <v>17414</v>
      </c>
      <c r="G47" s="7">
        <f t="shared" si="6"/>
        <v>32748</v>
      </c>
      <c r="H47" s="7">
        <f t="shared" si="7"/>
        <v>155709</v>
      </c>
      <c r="I47" s="14">
        <f t="shared" si="8"/>
        <v>401401</v>
      </c>
    </row>
    <row r="48" spans="2:9">
      <c r="B48" s="19" t="s">
        <v>27</v>
      </c>
      <c r="C48" s="13">
        <f t="shared" si="2"/>
        <v>11072</v>
      </c>
      <c r="D48" s="7">
        <f t="shared" si="3"/>
        <v>114705</v>
      </c>
      <c r="E48" s="7">
        <f t="shared" si="4"/>
        <v>69960</v>
      </c>
      <c r="F48" s="7">
        <f t="shared" si="5"/>
        <v>17414</v>
      </c>
      <c r="G48" s="7">
        <f t="shared" si="6"/>
        <v>32748</v>
      </c>
      <c r="H48" s="7">
        <f t="shared" si="7"/>
        <v>155741</v>
      </c>
      <c r="I48" s="14">
        <f t="shared" si="8"/>
        <v>401640</v>
      </c>
    </row>
    <row r="49" spans="2:9">
      <c r="B49" s="20" t="s">
        <v>28</v>
      </c>
      <c r="C49" s="15">
        <f t="shared" si="2"/>
        <v>11072</v>
      </c>
      <c r="D49" s="16">
        <f t="shared" si="3"/>
        <v>121555</v>
      </c>
      <c r="E49" s="16">
        <f t="shared" si="4"/>
        <v>69960</v>
      </c>
      <c r="F49" s="16">
        <f t="shared" si="5"/>
        <v>17414</v>
      </c>
      <c r="G49" s="16">
        <f t="shared" si="6"/>
        <v>32748</v>
      </c>
      <c r="H49" s="16">
        <f t="shared" si="7"/>
        <v>155741</v>
      </c>
      <c r="I49" s="17">
        <f t="shared" si="8"/>
        <v>408490</v>
      </c>
    </row>
    <row r="51" spans="2:9">
      <c r="B51" s="28" t="s">
        <v>30</v>
      </c>
      <c r="C51" s="29"/>
      <c r="D51" s="29"/>
      <c r="E51" s="29"/>
      <c r="F51" s="29"/>
      <c r="G51" s="29"/>
      <c r="H51" s="29"/>
      <c r="I51" s="30"/>
    </row>
    <row r="52" spans="2:9">
      <c r="B52" s="6" t="s">
        <v>1</v>
      </c>
      <c r="C52" s="8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9" t="s">
        <v>8</v>
      </c>
    </row>
    <row r="53" spans="2:9">
      <c r="B53" s="19" t="s">
        <v>9</v>
      </c>
      <c r="C53" s="21">
        <f>(C30/11072)*100</f>
        <v>1.4812138728323698</v>
      </c>
      <c r="D53" s="22">
        <f>(D30/121555)*100</f>
        <v>2.2113446587964298</v>
      </c>
      <c r="E53" s="22">
        <f>(E30/69960)*100</f>
        <v>8.7864493996569468</v>
      </c>
      <c r="F53" s="22">
        <f>(F30/17414)*100</f>
        <v>24.669805903296201</v>
      </c>
      <c r="G53" s="22">
        <f>(G30/32748)*100</f>
        <v>28.453646024184682</v>
      </c>
      <c r="H53" s="22">
        <f>(H30/155741)*100</f>
        <v>34.176613736909353</v>
      </c>
      <c r="I53" s="23">
        <f>(I30/408490)*100</f>
        <v>18.565937966657692</v>
      </c>
    </row>
    <row r="54" spans="2:9">
      <c r="B54" s="19" t="s">
        <v>10</v>
      </c>
      <c r="C54" s="24">
        <f t="shared" ref="C54:C72" si="9">(C31/11072)*100</f>
        <v>9.8175578034682083</v>
      </c>
      <c r="D54" s="3">
        <f t="shared" ref="D54:D72" si="10">(D31/121555)*100</f>
        <v>23.229813664596275</v>
      </c>
      <c r="E54" s="3">
        <f t="shared" ref="E54:E72" si="11">(E31/69960)*100</f>
        <v>37.452830188679243</v>
      </c>
      <c r="F54" s="3">
        <f t="shared" ref="F54:F72" si="12">(F31/17414)*100</f>
        <v>55.030435281957047</v>
      </c>
      <c r="G54" s="3">
        <f t="shared" ref="G54:G72" si="13">(G31/32748)*100</f>
        <v>66.15671186026627</v>
      </c>
      <c r="H54" s="3">
        <f t="shared" ref="H54:H72" si="14">(H31/155741)*100</f>
        <v>70.241619098374869</v>
      </c>
      <c r="I54" s="25">
        <f t="shared" ref="I54:I72" si="15">(I31/408490)*100</f>
        <v>48.022962618423954</v>
      </c>
    </row>
    <row r="55" spans="2:9">
      <c r="B55" s="19" t="s">
        <v>11</v>
      </c>
      <c r="C55" s="24">
        <f t="shared" si="9"/>
        <v>22.696893063583815</v>
      </c>
      <c r="D55" s="3">
        <f t="shared" si="10"/>
        <v>46.502406318127598</v>
      </c>
      <c r="E55" s="3">
        <f t="shared" si="11"/>
        <v>56.162092624356774</v>
      </c>
      <c r="F55" s="3">
        <f t="shared" si="12"/>
        <v>73.383484552658786</v>
      </c>
      <c r="G55" s="3">
        <f t="shared" si="13"/>
        <v>81.488945889825331</v>
      </c>
      <c r="H55" s="3">
        <f t="shared" si="14"/>
        <v>85.079715681805041</v>
      </c>
      <c r="I55" s="25">
        <f t="shared" si="15"/>
        <v>66.170285686308105</v>
      </c>
    </row>
    <row r="56" spans="2:9">
      <c r="B56" s="19" t="s">
        <v>12</v>
      </c>
      <c r="C56" s="24">
        <f t="shared" si="9"/>
        <v>36.352962427745666</v>
      </c>
      <c r="D56" s="3">
        <f t="shared" si="10"/>
        <v>61.14104726255605</v>
      </c>
      <c r="E56" s="3">
        <f t="shared" si="11"/>
        <v>68.273299028016012</v>
      </c>
      <c r="F56" s="3">
        <f t="shared" si="12"/>
        <v>84.18513839439531</v>
      </c>
      <c r="G56" s="3">
        <f t="shared" si="13"/>
        <v>88.353487235861721</v>
      </c>
      <c r="H56" s="3">
        <f t="shared" si="14"/>
        <v>92.366172042044155</v>
      </c>
      <c r="I56" s="25">
        <f t="shared" si="15"/>
        <v>76.759528997037876</v>
      </c>
    </row>
    <row r="57" spans="2:9">
      <c r="B57" s="19" t="s">
        <v>13</v>
      </c>
      <c r="C57" s="24">
        <f t="shared" si="9"/>
        <v>48.536849710982658</v>
      </c>
      <c r="D57" s="3">
        <f t="shared" si="10"/>
        <v>69.640903294804829</v>
      </c>
      <c r="E57" s="3">
        <f t="shared" si="11"/>
        <v>76.28216123499142</v>
      </c>
      <c r="F57" s="3">
        <f t="shared" si="12"/>
        <v>89.215573676352349</v>
      </c>
      <c r="G57" s="3">
        <f t="shared" si="13"/>
        <v>92.885061683156223</v>
      </c>
      <c r="H57" s="3">
        <f t="shared" si="14"/>
        <v>95.604240373440518</v>
      </c>
      <c r="I57" s="25">
        <f t="shared" si="15"/>
        <v>82.803006193542075</v>
      </c>
    </row>
    <row r="58" spans="2:9">
      <c r="B58" s="19" t="s">
        <v>14</v>
      </c>
      <c r="C58" s="24">
        <f t="shared" si="9"/>
        <v>60.332369942196529</v>
      </c>
      <c r="D58" s="3">
        <f t="shared" si="10"/>
        <v>75.094401711159549</v>
      </c>
      <c r="E58" s="3">
        <f t="shared" si="11"/>
        <v>81.079188107489998</v>
      </c>
      <c r="F58" s="3">
        <f t="shared" si="12"/>
        <v>91.793958883656828</v>
      </c>
      <c r="G58" s="3">
        <f t="shared" si="13"/>
        <v>95.566141443752301</v>
      </c>
      <c r="H58" s="3">
        <f t="shared" si="14"/>
        <v>97.295509852896799</v>
      </c>
      <c r="I58" s="25">
        <f t="shared" si="15"/>
        <v>86.536757325760732</v>
      </c>
    </row>
    <row r="59" spans="2:9">
      <c r="B59" s="19" t="s">
        <v>15</v>
      </c>
      <c r="C59" s="24">
        <f t="shared" si="9"/>
        <v>69.264812138728331</v>
      </c>
      <c r="D59" s="3">
        <f t="shared" si="10"/>
        <v>79.022664637406933</v>
      </c>
      <c r="E59" s="3">
        <f t="shared" si="11"/>
        <v>84.435391652372786</v>
      </c>
      <c r="F59" s="3">
        <f t="shared" si="12"/>
        <v>93.499483174457339</v>
      </c>
      <c r="G59" s="3">
        <f t="shared" si="13"/>
        <v>97.010504458287528</v>
      </c>
      <c r="H59" s="3">
        <f t="shared" si="14"/>
        <v>98.245805536114446</v>
      </c>
      <c r="I59" s="25">
        <f t="shared" si="15"/>
        <v>89.073416729907706</v>
      </c>
    </row>
    <row r="60" spans="2:9">
      <c r="B60" s="19" t="s">
        <v>16</v>
      </c>
      <c r="C60" s="24">
        <f t="shared" si="9"/>
        <v>76.598627167630056</v>
      </c>
      <c r="D60" s="3">
        <f t="shared" si="10"/>
        <v>82.085475710583694</v>
      </c>
      <c r="E60" s="3">
        <f t="shared" si="11"/>
        <v>87.40423098913665</v>
      </c>
      <c r="F60" s="3">
        <f t="shared" si="12"/>
        <v>94.831744573331804</v>
      </c>
      <c r="G60" s="3">
        <f t="shared" si="13"/>
        <v>97.694515695614996</v>
      </c>
      <c r="H60" s="3">
        <f t="shared" si="14"/>
        <v>98.857718905105273</v>
      </c>
      <c r="I60" s="25">
        <f t="shared" si="15"/>
        <v>91.036989889593372</v>
      </c>
    </row>
    <row r="61" spans="2:9">
      <c r="B61" s="19" t="s">
        <v>17</v>
      </c>
      <c r="C61" s="24">
        <f t="shared" si="9"/>
        <v>83.507947976878611</v>
      </c>
      <c r="D61" s="3">
        <f t="shared" si="10"/>
        <v>84.697462054214142</v>
      </c>
      <c r="E61" s="3">
        <f t="shared" si="11"/>
        <v>90.021440823327609</v>
      </c>
      <c r="F61" s="3">
        <f t="shared" si="12"/>
        <v>95.98024577925807</v>
      </c>
      <c r="G61" s="3">
        <f t="shared" si="13"/>
        <v>98.286918285086116</v>
      </c>
      <c r="H61" s="3">
        <f t="shared" si="14"/>
        <v>99.23976345342588</v>
      </c>
      <c r="I61" s="25">
        <f t="shared" si="15"/>
        <v>92.691865161937869</v>
      </c>
    </row>
    <row r="62" spans="2:9">
      <c r="B62" s="19" t="s">
        <v>18</v>
      </c>
      <c r="C62" s="24">
        <f t="shared" si="9"/>
        <v>88.791546242774572</v>
      </c>
      <c r="D62" s="3">
        <f t="shared" si="10"/>
        <v>86.910452058738841</v>
      </c>
      <c r="E62" s="3">
        <f t="shared" si="11"/>
        <v>92.056889651229284</v>
      </c>
      <c r="F62" s="3">
        <f t="shared" si="12"/>
        <v>97.054094406799123</v>
      </c>
      <c r="G62" s="3">
        <f t="shared" si="13"/>
        <v>98.757176010748751</v>
      </c>
      <c r="H62" s="3">
        <f t="shared" si="14"/>
        <v>99.483758291008797</v>
      </c>
      <c r="I62" s="25">
        <f t="shared" si="15"/>
        <v>94.0187030282259</v>
      </c>
    </row>
    <row r="63" spans="2:9">
      <c r="B63" s="19" t="s">
        <v>19</v>
      </c>
      <c r="C63" s="24">
        <f t="shared" si="9"/>
        <v>93.551300578034684</v>
      </c>
      <c r="D63" s="3">
        <f t="shared" si="10"/>
        <v>88.750771255810122</v>
      </c>
      <c r="E63" s="3">
        <f t="shared" si="11"/>
        <v>93.6492281303602</v>
      </c>
      <c r="F63" s="3">
        <f t="shared" si="12"/>
        <v>98.007350407717936</v>
      </c>
      <c r="G63" s="3">
        <f t="shared" si="13"/>
        <v>99.144985953340665</v>
      </c>
      <c r="H63" s="3">
        <f t="shared" si="14"/>
        <v>99.483758291008797</v>
      </c>
      <c r="I63" s="25">
        <f t="shared" si="15"/>
        <v>95.039780655585204</v>
      </c>
    </row>
    <row r="64" spans="2:9">
      <c r="B64" s="19" t="s">
        <v>20</v>
      </c>
      <c r="C64" s="24">
        <f t="shared" si="9"/>
        <v>96.667268786127167</v>
      </c>
      <c r="D64" s="3">
        <f t="shared" si="10"/>
        <v>90.251326559993416</v>
      </c>
      <c r="E64" s="3">
        <f t="shared" si="11"/>
        <v>94.871355060034304</v>
      </c>
      <c r="F64" s="3">
        <f t="shared" si="12"/>
        <v>98.679223613184803</v>
      </c>
      <c r="G64" s="3">
        <f t="shared" si="13"/>
        <v>99.575546598265547</v>
      </c>
      <c r="H64" s="3">
        <f t="shared" si="14"/>
        <v>99.5781457676527</v>
      </c>
      <c r="I64" s="25">
        <f t="shared" si="15"/>
        <v>95.879213689441599</v>
      </c>
    </row>
    <row r="65" spans="2:9">
      <c r="B65" s="19" t="s">
        <v>21</v>
      </c>
      <c r="C65" s="24">
        <f t="shared" si="9"/>
        <v>96.667268786127167</v>
      </c>
      <c r="D65" s="3">
        <f t="shared" si="10"/>
        <v>91.684422689317586</v>
      </c>
      <c r="E65" s="3">
        <f t="shared" si="11"/>
        <v>95.837621497998853</v>
      </c>
      <c r="F65" s="3">
        <f t="shared" si="12"/>
        <v>99.115654071436779</v>
      </c>
      <c r="G65" s="3">
        <f t="shared" si="13"/>
        <v>99.804568217906436</v>
      </c>
      <c r="H65" s="3">
        <f t="shared" si="14"/>
        <v>99.662901869128873</v>
      </c>
      <c r="I65" s="25">
        <f t="shared" si="15"/>
        <v>96.540429386276287</v>
      </c>
    </row>
    <row r="66" spans="2:9">
      <c r="B66" s="19" t="s">
        <v>22</v>
      </c>
      <c r="C66" s="24">
        <f t="shared" si="9"/>
        <v>98.482658959537574</v>
      </c>
      <c r="D66" s="3">
        <f t="shared" si="10"/>
        <v>92.592653531323265</v>
      </c>
      <c r="E66" s="3">
        <f t="shared" si="11"/>
        <v>96.732418524871349</v>
      </c>
      <c r="F66" s="3">
        <f t="shared" si="12"/>
        <v>99.46594693924429</v>
      </c>
      <c r="G66" s="3">
        <f t="shared" si="13"/>
        <v>99.923659460119708</v>
      </c>
      <c r="H66" s="3">
        <f t="shared" si="14"/>
        <v>99.736742412081597</v>
      </c>
      <c r="I66" s="25">
        <f t="shared" si="15"/>
        <v>97.06577884403535</v>
      </c>
    </row>
    <row r="67" spans="2:9">
      <c r="B67" s="19" t="s">
        <v>23</v>
      </c>
      <c r="C67" s="24">
        <f t="shared" si="9"/>
        <v>99.584537572254334</v>
      </c>
      <c r="D67" s="3">
        <f t="shared" si="10"/>
        <v>93.253259841224136</v>
      </c>
      <c r="E67" s="3">
        <f t="shared" si="11"/>
        <v>97.687249857061175</v>
      </c>
      <c r="F67" s="3">
        <f t="shared" si="12"/>
        <v>99.632479614103602</v>
      </c>
      <c r="G67" s="3">
        <f t="shared" si="13"/>
        <v>100</v>
      </c>
      <c r="H67" s="3">
        <f t="shared" si="14"/>
        <v>99.811867138390014</v>
      </c>
      <c r="I67" s="25">
        <f t="shared" si="15"/>
        <v>97.497613160664883</v>
      </c>
    </row>
    <row r="68" spans="2:9">
      <c r="B68" s="19" t="s">
        <v>24</v>
      </c>
      <c r="C68" s="24">
        <f t="shared" si="9"/>
        <v>99.990968208092497</v>
      </c>
      <c r="D68" s="3">
        <f t="shared" si="10"/>
        <v>93.777302455678495</v>
      </c>
      <c r="E68" s="3">
        <f t="shared" si="11"/>
        <v>98.537735849056602</v>
      </c>
      <c r="F68" s="3">
        <f t="shared" si="12"/>
        <v>99.76455725278511</v>
      </c>
      <c r="G68" s="3">
        <f t="shared" si="13"/>
        <v>100</v>
      </c>
      <c r="H68" s="3">
        <f t="shared" si="14"/>
        <v>99.873507939463607</v>
      </c>
      <c r="I68" s="25">
        <f t="shared" si="15"/>
        <v>97.83935959264609</v>
      </c>
    </row>
    <row r="69" spans="2:9">
      <c r="B69" s="19" t="s">
        <v>25</v>
      </c>
      <c r="C69" s="24">
        <f t="shared" si="9"/>
        <v>100</v>
      </c>
      <c r="D69" s="3">
        <f t="shared" si="10"/>
        <v>94.080868742544538</v>
      </c>
      <c r="E69" s="3">
        <f t="shared" si="11"/>
        <v>99.328187535734699</v>
      </c>
      <c r="F69" s="3">
        <f t="shared" si="12"/>
        <v>99.9081199035259</v>
      </c>
      <c r="G69" s="3">
        <f t="shared" si="13"/>
        <v>100</v>
      </c>
      <c r="H69" s="3">
        <f t="shared" si="14"/>
        <v>99.930654098792232</v>
      </c>
      <c r="I69" s="25">
        <f t="shared" si="15"/>
        <v>98.093221376288284</v>
      </c>
    </row>
    <row r="70" spans="2:9">
      <c r="B70" s="19" t="s">
        <v>26</v>
      </c>
      <c r="C70" s="24">
        <f t="shared" si="9"/>
        <v>100</v>
      </c>
      <c r="D70" s="3">
        <f t="shared" si="10"/>
        <v>94.24704866109991</v>
      </c>
      <c r="E70" s="3">
        <f t="shared" si="11"/>
        <v>99.908519153802175</v>
      </c>
      <c r="F70" s="3">
        <f t="shared" si="12"/>
        <v>100</v>
      </c>
      <c r="G70" s="3">
        <f t="shared" si="13"/>
        <v>100</v>
      </c>
      <c r="H70" s="3">
        <f t="shared" si="14"/>
        <v>99.979453066308807</v>
      </c>
      <c r="I70" s="25">
        <f t="shared" si="15"/>
        <v>98.264584200347628</v>
      </c>
    </row>
    <row r="71" spans="2:9">
      <c r="B71" s="19" t="s">
        <v>27</v>
      </c>
      <c r="C71" s="24">
        <f t="shared" si="9"/>
        <v>100</v>
      </c>
      <c r="D71" s="3">
        <f t="shared" si="10"/>
        <v>94.364690880671304</v>
      </c>
      <c r="E71" s="3">
        <f t="shared" si="11"/>
        <v>100</v>
      </c>
      <c r="F71" s="3">
        <f t="shared" si="12"/>
        <v>100</v>
      </c>
      <c r="G71" s="3">
        <f t="shared" si="13"/>
        <v>100</v>
      </c>
      <c r="H71" s="3">
        <f t="shared" si="14"/>
        <v>100</v>
      </c>
      <c r="I71" s="25">
        <f t="shared" si="15"/>
        <v>98.323092364562171</v>
      </c>
    </row>
    <row r="72" spans="2:9">
      <c r="B72" s="20" t="s">
        <v>28</v>
      </c>
      <c r="C72" s="26">
        <f t="shared" si="9"/>
        <v>100</v>
      </c>
      <c r="D72" s="5">
        <f t="shared" si="10"/>
        <v>100</v>
      </c>
      <c r="E72" s="5">
        <f t="shared" si="11"/>
        <v>100</v>
      </c>
      <c r="F72" s="5">
        <f t="shared" si="12"/>
        <v>100</v>
      </c>
      <c r="G72" s="5">
        <f t="shared" si="13"/>
        <v>100</v>
      </c>
      <c r="H72" s="5">
        <f t="shared" si="14"/>
        <v>100</v>
      </c>
      <c r="I72" s="27">
        <f t="shared" si="15"/>
        <v>100</v>
      </c>
    </row>
  </sheetData>
  <mergeCells count="3">
    <mergeCell ref="B5:I5"/>
    <mergeCell ref="B28:I28"/>
    <mergeCell ref="B51:I51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366"/>
  <sheetViews>
    <sheetView workbookViewId="0">
      <selection activeCell="C2" sqref="C2"/>
    </sheetView>
  </sheetViews>
  <sheetFormatPr baseColWidth="10" defaultRowHeight="11.25"/>
  <cols>
    <col min="1" max="1" width="3.7109375" style="2" customWidth="1"/>
    <col min="2" max="2" width="8" style="2" customWidth="1"/>
    <col min="3" max="16384" width="11.42578125" style="2"/>
  </cols>
  <sheetData>
    <row r="1" spans="2:3" ht="12.75" customHeight="1"/>
    <row r="2" spans="2:3" ht="12.75" customHeight="1">
      <c r="B2" s="1" t="s">
        <v>31</v>
      </c>
      <c r="C2" s="1" t="s">
        <v>32</v>
      </c>
    </row>
    <row r="3" spans="2:3" ht="12.75" customHeight="1"/>
    <row r="4" spans="2:3" ht="12.75" customHeight="1"/>
    <row r="5" spans="2:3" ht="12.75" customHeight="1"/>
    <row r="6" spans="2:3" ht="12.75" customHeight="1"/>
    <row r="7" spans="2:3" ht="12.75" customHeight="1"/>
    <row r="8" spans="2:3" ht="12.75" customHeight="1"/>
    <row r="9" spans="2:3" ht="12.75" customHeight="1"/>
    <row r="10" spans="2:3" ht="12.75" customHeight="1"/>
    <row r="11" spans="2:3" ht="12.75" customHeight="1"/>
    <row r="12" spans="2:3" ht="12.75" customHeight="1"/>
    <row r="13" spans="2:3" ht="12.75" customHeight="1"/>
    <row r="14" spans="2:3" ht="12.75" customHeight="1"/>
    <row r="15" spans="2:3" ht="12.75" customHeight="1"/>
    <row r="16" spans="2:3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</sheetData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 ICEW 2012 P2-2 (données)</vt:lpstr>
      <vt:lpstr>fig ICEW 2012 P2-2</vt:lpstr>
    </vt:vector>
  </TitlesOfParts>
  <Company>M.R.W.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GUISSARD Vincent</dc:creator>
  <cp:lastModifiedBy>103279</cp:lastModifiedBy>
  <dcterms:created xsi:type="dcterms:W3CDTF">2010-05-20T11:55:36Z</dcterms:created>
  <dcterms:modified xsi:type="dcterms:W3CDTF">2013-10-09T11:30:15Z</dcterms:modified>
</cp:coreProperties>
</file>