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520" yWindow="-12" windowWidth="11556" windowHeight="9396"/>
  </bookViews>
  <sheets>
    <sheet name="Fig. 6-3 mean conc (data)" sheetId="2" r:id="rId1"/>
    <sheet name="Fig. 6-3 exceedences (data)" sheetId="1" r:id="rId2"/>
    <sheet name="Fig. 6-3" sheetId="4" r:id="rId3"/>
  </sheets>
  <externalReferences>
    <externalReference r:id="rId4"/>
  </externalReferences>
  <definedNames>
    <definedName name="periode" localSheetId="2">#REF!</definedName>
    <definedName name="periode" localSheetId="1">#REF!</definedName>
    <definedName name="periode">#REF!</definedName>
    <definedName name="pTMCH04O3" localSheetId="2">[1]DataCol!#REF!</definedName>
    <definedName name="pTMCH04O3" localSheetId="1">[1]DataCol!#REF!</definedName>
    <definedName name="pTMCH04O3">[1]DataCol!#REF!</definedName>
    <definedName name="pTMCH04O3003" localSheetId="2">#REF!</definedName>
    <definedName name="pTMCH04O3003" localSheetId="1">#REF!</definedName>
    <definedName name="pTMCH04O3003">#REF!</definedName>
    <definedName name="pTMEG01O3" localSheetId="2">[1]DataCol!#REF!</definedName>
    <definedName name="pTMEG01O3" localSheetId="1">[1]DataCol!#REF!</definedName>
    <definedName name="pTMEG01O3">[1]DataCol!#REF!</definedName>
    <definedName name="pTMEG01O3003" localSheetId="2">#REF!</definedName>
    <definedName name="pTMEG01O3003" localSheetId="1">#REF!</definedName>
    <definedName name="pTMEG01O3003">#REF!</definedName>
    <definedName name="pTMLG03O3" localSheetId="2">[1]DataCol!#REF!</definedName>
    <definedName name="pTMLG03O3" localSheetId="1">[1]DataCol!#REF!</definedName>
    <definedName name="pTMLG03O3">[1]DataCol!#REF!</definedName>
    <definedName name="pTMLG03O3003" localSheetId="2">#REF!</definedName>
    <definedName name="pTMLG03O3003" localSheetId="1">#REF!</definedName>
    <definedName name="pTMLG03O3003">#REF!</definedName>
    <definedName name="pTMLG06O3003" localSheetId="2">#REF!</definedName>
    <definedName name="pTMLG06O3003" localSheetId="1">#REF!</definedName>
    <definedName name="pTMLG06O3003">#REF!</definedName>
    <definedName name="pTMMO01O3" localSheetId="2">[1]DataCol!#REF!</definedName>
    <definedName name="pTMMO01O3" localSheetId="1">[1]DataCol!#REF!</definedName>
    <definedName name="pTMMO01O3">[1]DataCol!#REF!</definedName>
    <definedName name="pTMMO01O3003" localSheetId="2">#REF!</definedName>
    <definedName name="pTMMO01O3003" localSheetId="1">#REF!</definedName>
    <definedName name="pTMMO01O3003">#REF!</definedName>
    <definedName name="pTMNT01O3" localSheetId="2">[1]DataCol!#REF!</definedName>
    <definedName name="pTMNT01O3" localSheetId="1">[1]DataCol!#REF!</definedName>
    <definedName name="pTMNT01O3">[1]DataCol!#REF!</definedName>
    <definedName name="pTMNT01O3003" localSheetId="2">#REF!</definedName>
    <definedName name="pTMNT01O3003" localSheetId="1">#REF!</definedName>
    <definedName name="pTMNT01O3003">#REF!</definedName>
    <definedName name="pTMNT02O3003" localSheetId="2">#REF!</definedName>
    <definedName name="pTMNT02O3003" localSheetId="1">#REF!</definedName>
    <definedName name="pTMNT02O3003">#REF!</definedName>
    <definedName name="pTMNT03O3003" localSheetId="2">#REF!</definedName>
    <definedName name="pTMNT03O3003" localSheetId="1">#REF!</definedName>
    <definedName name="pTMNT03O3003">#REF!</definedName>
    <definedName name="pTMNT04O3003" localSheetId="2">#REF!</definedName>
    <definedName name="pTMNT04O3003" localSheetId="1">#REF!</definedName>
    <definedName name="pTMNT04O3003">#REF!</definedName>
    <definedName name="pTMNT05O3" localSheetId="2">[1]DataCol!#REF!</definedName>
    <definedName name="pTMNT05O3" localSheetId="1">[1]DataCol!#REF!</definedName>
    <definedName name="pTMNT05O3">[1]DataCol!#REF!</definedName>
    <definedName name="pTMNT05O3003" localSheetId="2">#REF!</definedName>
    <definedName name="pTMNT05O3003" localSheetId="1">#REF!</definedName>
    <definedName name="pTMNT05O3003">#REF!</definedName>
    <definedName name="pTMNT06O3" localSheetId="2">[1]DataCol!#REF!</definedName>
    <definedName name="pTMNT06O3" localSheetId="1">[1]DataCol!#REF!</definedName>
    <definedName name="pTMNT06O3">[1]DataCol!#REF!</definedName>
    <definedName name="pTMNT06O3003" localSheetId="2">#REF!</definedName>
    <definedName name="pTMNT06O3003" localSheetId="1">#REF!</definedName>
    <definedName name="pTMNT06O3003">#REF!</definedName>
    <definedName name="pTMNT07O3" localSheetId="2">[1]DataCol!#REF!</definedName>
    <definedName name="pTMNT07O3" localSheetId="1">[1]DataCol!#REF!</definedName>
    <definedName name="pTMNT07O3">[1]DataCol!#REF!</definedName>
    <definedName name="pTMNT07O3003" localSheetId="2">#REF!</definedName>
    <definedName name="pTMNT07O3003" localSheetId="1">#REF!</definedName>
    <definedName name="pTMNT07O3003">#REF!</definedName>
    <definedName name="pTMNT08O3003" localSheetId="2">#REF!</definedName>
    <definedName name="pTMNT08O3003" localSheetId="1">#REF!</definedName>
    <definedName name="pTMNT08O3003">#REF!</definedName>
    <definedName name="pTMNT09O3" localSheetId="2">[1]DataCol!#REF!</definedName>
    <definedName name="pTMNT09O3" localSheetId="1">[1]DataCol!#REF!</definedName>
    <definedName name="pTMNT09O3">[1]DataCol!#REF!</definedName>
    <definedName name="pTMNT09O3003" localSheetId="2">#REF!</definedName>
    <definedName name="pTMNT09O3003" localSheetId="1">#REF!</definedName>
    <definedName name="pTMNT09O3003">#REF!</definedName>
    <definedName name="pTMTO01O3003" localSheetId="2">#REF!</definedName>
    <definedName name="pTMTO01O3003" localSheetId="1">#REF!</definedName>
    <definedName name="pTMTO01O3003">#REF!</definedName>
    <definedName name="_xlnm.Print_Area" localSheetId="2">'Fig. 6-3'!$A$1:$O$45</definedName>
    <definedName name="_xlnm.Print_Area" localSheetId="1">'Fig. 6-3 exceedences (data)'!$A$1:$T$56</definedName>
    <definedName name="_xlnm.Print_Area" localSheetId="0">'Fig. 6-3 mean conc (data)'!$A$1:$R$39</definedName>
  </definedNames>
  <calcPr calcId="125725"/>
</workbook>
</file>

<file path=xl/calcChain.xml><?xml version="1.0" encoding="utf-8"?>
<calcChain xmlns="http://schemas.openxmlformats.org/spreadsheetml/2006/main">
  <c r="F8" i="2"/>
  <c r="G8"/>
  <c r="H8"/>
  <c r="I8"/>
  <c r="J8"/>
  <c r="K8"/>
  <c r="L8"/>
  <c r="M8"/>
  <c r="N8"/>
  <c r="O8"/>
  <c r="P8"/>
  <c r="Q8"/>
  <c r="F9"/>
  <c r="G9"/>
  <c r="H9"/>
  <c r="I9"/>
  <c r="J9"/>
  <c r="K9"/>
  <c r="L9"/>
  <c r="M9"/>
  <c r="N9"/>
  <c r="O9"/>
  <c r="P9"/>
  <c r="Q9"/>
  <c r="F10"/>
  <c r="G10"/>
  <c r="H10"/>
  <c r="I10"/>
  <c r="J10"/>
  <c r="K10"/>
  <c r="L10"/>
  <c r="M10"/>
  <c r="N10"/>
  <c r="O10"/>
  <c r="P10"/>
  <c r="Q10"/>
  <c r="F11"/>
  <c r="G11"/>
  <c r="H11"/>
  <c r="I11"/>
  <c r="J11"/>
  <c r="K11"/>
  <c r="L11"/>
  <c r="M11"/>
  <c r="N11"/>
  <c r="O11"/>
  <c r="P11"/>
  <c r="Q11"/>
  <c r="F12"/>
  <c r="G12"/>
  <c r="H12"/>
  <c r="I12"/>
  <c r="J12"/>
  <c r="K12"/>
  <c r="L12"/>
  <c r="M12"/>
  <c r="N12"/>
  <c r="O12"/>
  <c r="P12"/>
  <c r="Q12"/>
  <c r="F13"/>
  <c r="G13"/>
  <c r="H13"/>
  <c r="I13"/>
  <c r="J13"/>
  <c r="K13"/>
  <c r="L13"/>
  <c r="M13"/>
  <c r="N13"/>
  <c r="O13"/>
  <c r="P13"/>
  <c r="Q13"/>
  <c r="E8"/>
  <c r="E9"/>
  <c r="E10"/>
  <c r="E11"/>
  <c r="E12"/>
  <c r="E13"/>
  <c r="D13"/>
  <c r="D12"/>
  <c r="D11"/>
  <c r="D10"/>
  <c r="D9"/>
  <c r="D8"/>
  <c r="F11" i="1"/>
  <c r="F40"/>
  <c r="R8"/>
  <c r="S8"/>
  <c r="R9"/>
  <c r="S9"/>
  <c r="R10"/>
  <c r="S10"/>
  <c r="R11"/>
  <c r="S11"/>
  <c r="R12"/>
  <c r="S12"/>
  <c r="R13"/>
  <c r="S13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F41"/>
  <c r="G44"/>
  <c r="J40"/>
  <c r="I40"/>
  <c r="H40"/>
  <c r="G40"/>
  <c r="Q51"/>
  <c r="P51"/>
  <c r="O51"/>
  <c r="N51"/>
  <c r="M51"/>
  <c r="L51"/>
  <c r="K51"/>
  <c r="J51"/>
  <c r="I51"/>
  <c r="H51"/>
  <c r="G51"/>
  <c r="F51"/>
  <c r="Q50"/>
  <c r="P50"/>
  <c r="O50"/>
  <c r="N50"/>
  <c r="M50"/>
  <c r="L50"/>
  <c r="K50"/>
  <c r="J50"/>
  <c r="I50"/>
  <c r="H50"/>
  <c r="G50"/>
  <c r="F50"/>
  <c r="Q49"/>
  <c r="P49"/>
  <c r="O49"/>
  <c r="N49"/>
  <c r="M49"/>
  <c r="L49"/>
  <c r="K49"/>
  <c r="J49"/>
  <c r="I49"/>
  <c r="H49"/>
  <c r="G49"/>
  <c r="F49"/>
  <c r="Q48"/>
  <c r="P48"/>
  <c r="O48"/>
  <c r="N48"/>
  <c r="M48"/>
  <c r="L48"/>
  <c r="K48"/>
  <c r="J48"/>
  <c r="I48"/>
  <c r="H48"/>
  <c r="G48"/>
  <c r="F48"/>
  <c r="Q47"/>
  <c r="P47"/>
  <c r="O47"/>
  <c r="N47"/>
  <c r="M47"/>
  <c r="L47"/>
  <c r="K47"/>
  <c r="J47"/>
  <c r="I47"/>
  <c r="H47"/>
  <c r="G47"/>
  <c r="F47"/>
  <c r="Q46"/>
  <c r="P46"/>
  <c r="O46"/>
  <c r="N46"/>
  <c r="M46"/>
  <c r="L46"/>
  <c r="K46"/>
  <c r="J46"/>
  <c r="I46"/>
  <c r="H46"/>
  <c r="G46"/>
  <c r="F46"/>
  <c r="Q45"/>
  <c r="P45"/>
  <c r="O45"/>
  <c r="N45"/>
  <c r="M45"/>
  <c r="L45"/>
  <c r="K45"/>
  <c r="J45"/>
  <c r="I45"/>
  <c r="H45"/>
  <c r="G45"/>
  <c r="F45"/>
  <c r="Q44"/>
  <c r="Q11" s="1"/>
  <c r="P44"/>
  <c r="P11" s="1"/>
  <c r="O44"/>
  <c r="O12" s="1"/>
  <c r="N44"/>
  <c r="N13" s="1"/>
  <c r="M44"/>
  <c r="M13" s="1"/>
  <c r="L44"/>
  <c r="L13" s="1"/>
  <c r="K44"/>
  <c r="K11" s="1"/>
  <c r="J44"/>
  <c r="J13" s="1"/>
  <c r="I44"/>
  <c r="H44"/>
  <c r="H13" s="1"/>
  <c r="F44"/>
  <c r="Q43"/>
  <c r="P43"/>
  <c r="O43"/>
  <c r="N43"/>
  <c r="M43"/>
  <c r="L43"/>
  <c r="K43"/>
  <c r="J43"/>
  <c r="I43"/>
  <c r="H43"/>
  <c r="G43"/>
  <c r="F43"/>
  <c r="Q42"/>
  <c r="P42"/>
  <c r="O42"/>
  <c r="N42"/>
  <c r="M42"/>
  <c r="L42"/>
  <c r="K42"/>
  <c r="J42"/>
  <c r="I42"/>
  <c r="H42"/>
  <c r="G42"/>
  <c r="F42"/>
  <c r="Q41"/>
  <c r="P41"/>
  <c r="O41"/>
  <c r="N41"/>
  <c r="M41"/>
  <c r="L41"/>
  <c r="K41"/>
  <c r="J41"/>
  <c r="J10" s="1"/>
  <c r="I41"/>
  <c r="I8" s="1"/>
  <c r="H41"/>
  <c r="G41"/>
  <c r="F8"/>
  <c r="Q40"/>
  <c r="Q9" s="1"/>
  <c r="P40"/>
  <c r="O40"/>
  <c r="N40"/>
  <c r="N10" s="1"/>
  <c r="M40"/>
  <c r="L40"/>
  <c r="K40"/>
  <c r="O13"/>
  <c r="Q12"/>
  <c r="P12"/>
  <c r="G13"/>
  <c r="P13"/>
  <c r="L11"/>
  <c r="H11"/>
  <c r="G11"/>
  <c r="G12"/>
  <c r="L12"/>
  <c r="O11" l="1"/>
  <c r="G10"/>
  <c r="H10"/>
  <c r="M12"/>
  <c r="N12"/>
  <c r="Q8"/>
  <c r="J12"/>
  <c r="J11"/>
  <c r="M8"/>
  <c r="Q10"/>
  <c r="H8"/>
  <c r="K8"/>
  <c r="O8"/>
  <c r="F12"/>
  <c r="I12"/>
  <c r="L8"/>
  <c r="P8"/>
  <c r="P10"/>
  <c r="H12"/>
  <c r="I13"/>
  <c r="L9"/>
  <c r="K9"/>
  <c r="H9"/>
  <c r="N11"/>
  <c r="L10"/>
  <c r="Q13"/>
  <c r="J9"/>
  <c r="N9"/>
  <c r="G9"/>
  <c r="K12"/>
  <c r="F13"/>
  <c r="N8"/>
  <c r="G8"/>
  <c r="I9"/>
  <c r="K13"/>
  <c r="F10"/>
  <c r="O10"/>
  <c r="F9"/>
  <c r="I11"/>
  <c r="M11"/>
  <c r="M10"/>
  <c r="K10"/>
  <c r="P9"/>
  <c r="O9"/>
  <c r="M9"/>
  <c r="I10"/>
  <c r="J8"/>
</calcChain>
</file>

<file path=xl/sharedStrings.xml><?xml version="1.0" encoding="utf-8"?>
<sst xmlns="http://schemas.openxmlformats.org/spreadsheetml/2006/main" count="121" uniqueCount="40">
  <si>
    <t>Lodelinsart</t>
  </si>
  <si>
    <t>Engis</t>
  </si>
  <si>
    <t>Liège (Boverie)</t>
  </si>
  <si>
    <t>Mons</t>
  </si>
  <si>
    <t>Dourbes</t>
  </si>
  <si>
    <t>Offagne</t>
  </si>
  <si>
    <t>Sinsin</t>
  </si>
  <si>
    <t>Sainte-Ode</t>
  </si>
  <si>
    <t>Habay-La-Vieille</t>
  </si>
  <si>
    <t>Eupen</t>
  </si>
  <si>
    <t>Vielsalm</t>
  </si>
  <si>
    <t>Vezin (Ville-en-Waret)</t>
  </si>
  <si>
    <t>Fig. 6-3  Ambient air pollution indicator for tropospheric ozone in Wallonia</t>
  </si>
  <si>
    <t>Annual mean concentration</t>
  </si>
  <si>
    <t>Station (locality)</t>
  </si>
  <si>
    <t>(sub)urban</t>
  </si>
  <si>
    <t>rural</t>
  </si>
  <si>
    <t>&gt; 75 % of validated data</t>
  </si>
  <si>
    <t>no data</t>
  </si>
  <si>
    <r>
      <rPr>
        <b/>
        <sz val="8"/>
        <rFont val="Arial"/>
        <family val="2"/>
      </rPr>
      <t>EOW 2014 – Sources :</t>
    </r>
    <r>
      <rPr>
        <sz val="8"/>
        <rFont val="Arial"/>
        <family val="2"/>
      </rPr>
      <t xml:space="preserve"> SPW – AwAC ; ISSeP</t>
    </r>
  </si>
  <si>
    <t>(sub)urban (4 stations)</t>
  </si>
  <si>
    <t>rural (8 stations)</t>
  </si>
  <si>
    <t>&lt; 50 % of validated data</t>
  </si>
  <si>
    <r>
      <t>Exceedances of the target value of 120 μg/m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(running 3-year average)</t>
    </r>
  </si>
  <si>
    <t>minimum of the annual mean concentrations per station</t>
  </si>
  <si>
    <t>maximum of the annual mean concentrations per station</t>
  </si>
  <si>
    <t>more than one month with less than 90 % of data (27 days)</t>
  </si>
  <si>
    <t>Target value (Directive 2008/50/EC)</t>
  </si>
  <si>
    <t>Station type*</t>
  </si>
  <si>
    <t>Station type</t>
  </si>
  <si>
    <t>Statistics</t>
  </si>
  <si>
    <t>not more than one month (avril to september) with less than 90 % of data (27 days)</t>
  </si>
  <si>
    <t>between 50 % and 75 % of validated data</t>
  </si>
  <si>
    <t>mean of the annual mean concentrations per station</t>
  </si>
  <si>
    <r>
      <t>O</t>
    </r>
    <r>
      <rPr>
        <vertAlign val="subscript"/>
        <sz val="8"/>
        <color indexed="9"/>
        <rFont val="Arial"/>
        <family val="2"/>
      </rPr>
      <t>3</t>
    </r>
    <r>
      <rPr>
        <sz val="8"/>
        <color indexed="9"/>
        <rFont val="Arial"/>
        <family val="2"/>
      </rPr>
      <t xml:space="preserve"> annual mean concentration (µg/m</t>
    </r>
    <r>
      <rPr>
        <vertAlign val="superscript"/>
        <sz val="8"/>
        <color indexed="9"/>
        <rFont val="Arial"/>
        <family val="2"/>
      </rPr>
      <t>3</t>
    </r>
    <r>
      <rPr>
        <sz val="8"/>
        <color indexed="9"/>
        <rFont val="Arial"/>
        <family val="2"/>
      </rPr>
      <t>)</t>
    </r>
  </si>
  <si>
    <r>
      <t>O</t>
    </r>
    <r>
      <rPr>
        <b/>
        <vertAlign val="subscript"/>
        <sz val="8"/>
        <rFont val="Arial"/>
        <family val="2"/>
      </rPr>
      <t>3</t>
    </r>
    <r>
      <rPr>
        <b/>
        <sz val="8"/>
        <rFont val="Arial"/>
        <family val="2"/>
      </rPr>
      <t xml:space="preserve"> concentration (µg/m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</si>
  <si>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t>* distribution reviewed in octobre 2014 in concertation with ISSeP</t>
  </si>
  <si>
    <r>
      <t>Number of days a year with the maximum daily eight-hour mean concentration of tropospheric ozone exceeding 120 µg/m</t>
    </r>
    <r>
      <rPr>
        <b/>
        <vertAlign val="superscript"/>
        <sz val="8"/>
        <rFont val="Arial"/>
        <family val="2"/>
      </rPr>
      <t>3</t>
    </r>
  </si>
  <si>
    <r>
      <t>Number of days a year with the maximum daily eight-hour mean concentration of tropospheric ozone exceeding 120 µg/m</t>
    </r>
    <r>
      <rPr>
        <vertAlign val="superscript"/>
        <sz val="8"/>
        <color indexed="9"/>
        <rFont val="Arial"/>
        <family val="2"/>
      </rPr>
      <t>3</t>
    </r>
  </si>
  <si>
    <r>
      <t>Three-year running averages of the number of days a year with the maximum daily eight-hour mean concentration of tropospheric ozone exceeding 120 µg/m</t>
    </r>
    <r>
      <rPr>
        <vertAlign val="superscript"/>
        <sz val="8"/>
        <color indexed="9"/>
        <rFont val="Arial"/>
        <family val="2"/>
      </rPr>
      <t>3</t>
    </r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</si>
</sst>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0.0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vertAlign val="superscript"/>
      <sz val="8"/>
      <color indexed="9"/>
      <name val="Arial"/>
      <family val="2"/>
    </font>
    <font>
      <sz val="8"/>
      <color indexed="53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sz val="8"/>
      <color indexed="10"/>
      <name val="Arial"/>
      <family val="2"/>
    </font>
    <font>
      <vertAlign val="subscript"/>
      <sz val="8"/>
      <color indexed="9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10"/>
      <name val="Arial"/>
    </font>
    <font>
      <sz val="9"/>
      <color theme="1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32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36"/>
      </patternFill>
    </fill>
    <fill>
      <patternFill patternType="solid">
        <fgColor indexed="5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3366"/>
        <bgColor indexed="3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164" fontId="18" fillId="0" borderId="0" applyFont="0" applyFill="0" applyBorder="0" applyAlignment="0" applyProtection="0"/>
    <xf numFmtId="0" fontId="19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5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1" fontId="2" fillId="0" borderId="3" xfId="5" applyNumberFormat="1" applyFont="1" applyFill="1" applyBorder="1" applyAlignment="1">
      <alignment horizontal="center" vertical="center"/>
    </xf>
    <xf numFmtId="1" fontId="2" fillId="0" borderId="3" xfId="5" applyNumberFormat="1" applyFont="1" applyBorder="1" applyAlignment="1">
      <alignment horizontal="center" vertical="center"/>
    </xf>
    <xf numFmtId="165" fontId="2" fillId="0" borderId="3" xfId="5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1" fontId="2" fillId="0" borderId="4" xfId="5" applyNumberFormat="1" applyFont="1" applyFill="1" applyBorder="1" applyAlignment="1">
      <alignment horizontal="center" vertical="center"/>
    </xf>
    <xf numFmtId="1" fontId="2" fillId="0" borderId="5" xfId="5" applyNumberFormat="1" applyFont="1" applyFill="1" applyBorder="1" applyAlignment="1">
      <alignment horizontal="center" vertical="center"/>
    </xf>
    <xf numFmtId="1" fontId="7" fillId="0" borderId="5" xfId="5" applyNumberFormat="1" applyFont="1" applyFill="1" applyBorder="1" applyAlignment="1">
      <alignment horizontal="center" vertical="center"/>
    </xf>
    <xf numFmtId="165" fontId="2" fillId="0" borderId="5" xfId="5" applyNumberFormat="1" applyFont="1" applyFill="1" applyBorder="1" applyAlignment="1">
      <alignment horizontal="center" vertical="center"/>
    </xf>
    <xf numFmtId="1" fontId="7" fillId="0" borderId="3" xfId="5" applyNumberFormat="1" applyFont="1" applyFill="1" applyBorder="1" applyAlignment="1">
      <alignment horizontal="center" vertical="center"/>
    </xf>
    <xf numFmtId="1" fontId="7" fillId="0" borderId="4" xfId="5" applyNumberFormat="1" applyFont="1" applyFill="1" applyBorder="1" applyAlignment="1">
      <alignment horizontal="center" vertical="center"/>
    </xf>
    <xf numFmtId="165" fontId="2" fillId="0" borderId="4" xfId="5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5" applyFont="1" applyFill="1" applyBorder="1" applyAlignment="1">
      <alignment horizontal="center" vertical="center"/>
    </xf>
    <xf numFmtId="1" fontId="2" fillId="0" borderId="0" xfId="5" applyNumberFormat="1" applyFont="1" applyFill="1" applyBorder="1" applyAlignment="1">
      <alignment horizontal="center" vertical="center"/>
    </xf>
    <xf numFmtId="1" fontId="7" fillId="0" borderId="8" xfId="5" applyNumberFormat="1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7" fillId="0" borderId="0" xfId="5" applyFont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2" borderId="0" xfId="5" applyFont="1" applyFill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1" fontId="7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8" fillId="6" borderId="11" xfId="5" applyFont="1" applyFill="1" applyBorder="1" applyAlignment="1">
      <alignment horizontal="center" vertical="center"/>
    </xf>
    <xf numFmtId="165" fontId="7" fillId="0" borderId="4" xfId="5" applyNumberFormat="1" applyFont="1" applyFill="1" applyBorder="1" applyAlignment="1">
      <alignment horizontal="center" vertical="center"/>
    </xf>
    <xf numFmtId="165" fontId="10" fillId="0" borderId="4" xfId="5" applyNumberFormat="1" applyFont="1" applyFill="1" applyBorder="1" applyAlignment="1">
      <alignment horizontal="center" vertical="center"/>
    </xf>
    <xf numFmtId="165" fontId="7" fillId="0" borderId="10" xfId="5" applyNumberFormat="1" applyFont="1" applyFill="1" applyBorder="1" applyAlignment="1">
      <alignment horizontal="center" vertical="center"/>
    </xf>
    <xf numFmtId="165" fontId="10" fillId="0" borderId="10" xfId="5" applyNumberFormat="1" applyFont="1" applyFill="1" applyBorder="1" applyAlignment="1">
      <alignment horizontal="center" vertical="center"/>
    </xf>
    <xf numFmtId="165" fontId="2" fillId="0" borderId="10" xfId="5" applyNumberFormat="1" applyFont="1" applyFill="1" applyBorder="1" applyAlignment="1">
      <alignment horizontal="center" vertical="center"/>
    </xf>
    <xf numFmtId="165" fontId="7" fillId="0" borderId="13" xfId="5" applyNumberFormat="1" applyFont="1" applyFill="1" applyBorder="1" applyAlignment="1">
      <alignment horizontal="center" vertical="center"/>
    </xf>
    <xf numFmtId="165" fontId="2" fillId="0" borderId="13" xfId="5" applyNumberFormat="1" applyFont="1" applyFill="1" applyBorder="1" applyAlignment="1">
      <alignment horizontal="center" vertical="center"/>
    </xf>
    <xf numFmtId="165" fontId="7" fillId="0" borderId="14" xfId="5" applyNumberFormat="1" applyFont="1" applyFill="1" applyBorder="1" applyAlignment="1">
      <alignment horizontal="center" vertical="center"/>
    </xf>
    <xf numFmtId="165" fontId="10" fillId="0" borderId="14" xfId="5" applyNumberFormat="1" applyFont="1" applyFill="1" applyBorder="1" applyAlignment="1">
      <alignment horizontal="center" vertical="center"/>
    </xf>
    <xf numFmtId="165" fontId="2" fillId="0" borderId="14" xfId="5" applyNumberFormat="1" applyFont="1" applyFill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0" xfId="5" applyFont="1" applyFill="1" applyAlignment="1">
      <alignment horizontal="center" vertical="center"/>
    </xf>
    <xf numFmtId="0" fontId="12" fillId="0" borderId="0" xfId="5" applyFont="1" applyAlignment="1">
      <alignment horizontal="left" vertical="center"/>
    </xf>
    <xf numFmtId="0" fontId="13" fillId="0" borderId="0" xfId="5" applyFont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/>
    </xf>
    <xf numFmtId="0" fontId="2" fillId="5" borderId="0" xfId="0" applyFont="1" applyFill="1"/>
    <xf numFmtId="0" fontId="2" fillId="0" borderId="0" xfId="0" applyFont="1"/>
    <xf numFmtId="0" fontId="1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left" vertical="center"/>
    </xf>
    <xf numFmtId="0" fontId="2" fillId="0" borderId="0" xfId="3" applyFont="1" applyFill="1" applyAlignment="1">
      <alignment vertical="center"/>
    </xf>
    <xf numFmtId="0" fontId="2" fillId="0" borderId="0" xfId="3" applyFont="1" applyAlignment="1">
      <alignment vertical="center"/>
    </xf>
    <xf numFmtId="0" fontId="3" fillId="0" borderId="14" xfId="5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1" fontId="2" fillId="0" borderId="15" xfId="5" applyNumberFormat="1" applyFont="1" applyFill="1" applyBorder="1" applyAlignment="1">
      <alignment horizontal="center" vertical="center"/>
    </xf>
    <xf numFmtId="165" fontId="2" fillId="0" borderId="15" xfId="5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1" fontId="2" fillId="0" borderId="16" xfId="5" applyNumberFormat="1" applyFont="1" applyFill="1" applyBorder="1" applyAlignment="1">
      <alignment horizontal="center" vertical="center"/>
    </xf>
    <xf numFmtId="165" fontId="2" fillId="0" borderId="16" xfId="5" applyNumberFormat="1" applyFont="1" applyBorder="1" applyAlignment="1">
      <alignment horizontal="center" vertical="center"/>
    </xf>
    <xf numFmtId="1" fontId="2" fillId="0" borderId="14" xfId="5" applyNumberFormat="1" applyFont="1" applyFill="1" applyBorder="1" applyAlignment="1">
      <alignment horizontal="center" vertical="center"/>
    </xf>
    <xf numFmtId="165" fontId="2" fillId="0" borderId="14" xfId="5" applyNumberFormat="1" applyFont="1" applyBorder="1" applyAlignment="1">
      <alignment horizontal="center" vertical="center"/>
    </xf>
    <xf numFmtId="165" fontId="7" fillId="0" borderId="16" xfId="5" applyNumberFormat="1" applyFont="1" applyFill="1" applyBorder="1" applyAlignment="1">
      <alignment horizontal="center" vertical="center"/>
    </xf>
    <xf numFmtId="1" fontId="14" fillId="0" borderId="0" xfId="5" applyNumberFormat="1" applyFont="1" applyFill="1" applyBorder="1" applyAlignment="1">
      <alignment horizontal="left" vertical="center"/>
    </xf>
    <xf numFmtId="1" fontId="14" fillId="0" borderId="0" xfId="5" applyNumberFormat="1" applyFont="1" applyFill="1" applyBorder="1" applyAlignment="1">
      <alignment horizontal="center" vertical="center"/>
    </xf>
    <xf numFmtId="0" fontId="8" fillId="7" borderId="11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5" borderId="0" xfId="3" applyFont="1" applyFill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2" xfId="3" applyFont="1" applyBorder="1" applyAlignment="1">
      <alignment horizontal="left" vertical="center" indent="1"/>
    </xf>
    <xf numFmtId="0" fontId="2" fillId="0" borderId="12" xfId="3" applyFont="1" applyBorder="1" applyAlignment="1">
      <alignment horizontal="left" vertical="center" indent="1"/>
    </xf>
    <xf numFmtId="0" fontId="2" fillId="0" borderId="14" xfId="3" applyFont="1" applyBorder="1" applyAlignment="1">
      <alignment horizontal="left" vertical="center" indent="1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4" applyNumberFormat="1" applyFont="1" applyFill="1" applyBorder="1" applyAlignment="1">
      <alignment horizontal="center" vertical="center"/>
    </xf>
    <xf numFmtId="0" fontId="2" fillId="4" borderId="0" xfId="4" applyFont="1" applyFill="1" applyAlignment="1">
      <alignment vertical="center"/>
    </xf>
    <xf numFmtId="0" fontId="2" fillId="8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0" fillId="3" borderId="0" xfId="0" applyFill="1"/>
    <xf numFmtId="0" fontId="0" fillId="4" borderId="0" xfId="0" applyFill="1"/>
    <xf numFmtId="1" fontId="2" fillId="11" borderId="2" xfId="6" applyNumberFormat="1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>
      <alignment horizontal="center" vertical="center"/>
    </xf>
    <xf numFmtId="1" fontId="20" fillId="11" borderId="2" xfId="7" applyNumberFormat="1" applyFont="1" applyFill="1" applyBorder="1" applyAlignment="1">
      <alignment horizontal="center" vertical="center"/>
    </xf>
    <xf numFmtId="1" fontId="2" fillId="11" borderId="12" xfId="6" applyNumberFormat="1" applyFont="1" applyFill="1" applyBorder="1" applyAlignment="1">
      <alignment horizontal="center" vertical="center"/>
    </xf>
    <xf numFmtId="1" fontId="2" fillId="11" borderId="12" xfId="0" applyNumberFormat="1" applyFont="1" applyFill="1" applyBorder="1" applyAlignment="1">
      <alignment horizontal="center" vertical="center"/>
    </xf>
    <xf numFmtId="1" fontId="20" fillId="11" borderId="12" xfId="7" applyNumberFormat="1" applyFont="1" applyFill="1" applyBorder="1" applyAlignment="1">
      <alignment horizontal="center" vertical="center"/>
    </xf>
    <xf numFmtId="1" fontId="2" fillId="10" borderId="14" xfId="6" applyNumberFormat="1" applyFont="1" applyFill="1" applyBorder="1" applyAlignment="1">
      <alignment horizontal="center" vertical="center"/>
    </xf>
    <xf numFmtId="1" fontId="2" fillId="11" borderId="14" xfId="0" applyNumberFormat="1" applyFont="1" applyFill="1" applyBorder="1" applyAlignment="1">
      <alignment horizontal="center" vertical="center"/>
    </xf>
    <xf numFmtId="1" fontId="20" fillId="11" borderId="14" xfId="7" applyNumberFormat="1" applyFont="1" applyFill="1" applyBorder="1" applyAlignment="1">
      <alignment horizontal="center" vertical="center"/>
    </xf>
    <xf numFmtId="0" fontId="2" fillId="11" borderId="0" xfId="4" applyFont="1" applyFill="1" applyAlignment="1">
      <alignment vertical="center"/>
    </xf>
    <xf numFmtId="0" fontId="2" fillId="0" borderId="2" xfId="0" applyFont="1" applyBorder="1" applyAlignment="1">
      <alignment horizontal="center"/>
    </xf>
    <xf numFmtId="0" fontId="7" fillId="11" borderId="10" xfId="5" applyFont="1" applyFill="1" applyBorder="1" applyAlignment="1">
      <alignment horizontal="center"/>
    </xf>
    <xf numFmtId="0" fontId="7" fillId="12" borderId="10" xfId="5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7" fillId="5" borderId="13" xfId="5" applyNumberFormat="1" applyFont="1" applyFill="1" applyBorder="1" applyAlignment="1">
      <alignment horizontal="center"/>
    </xf>
    <xf numFmtId="1" fontId="7" fillId="12" borderId="13" xfId="5" applyNumberFormat="1" applyFont="1" applyFill="1" applyBorder="1" applyAlignment="1">
      <alignment horizontal="center"/>
    </xf>
    <xf numFmtId="1" fontId="7" fillId="11" borderId="13" xfId="5" applyNumberFormat="1" applyFont="1" applyFill="1" applyBorder="1" applyAlignment="1">
      <alignment horizontal="center"/>
    </xf>
    <xf numFmtId="0" fontId="7" fillId="11" borderId="13" xfId="5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12" borderId="4" xfId="5" applyFont="1" applyFill="1" applyBorder="1" applyAlignment="1">
      <alignment horizontal="center"/>
    </xf>
    <xf numFmtId="0" fontId="7" fillId="11" borderId="4" xfId="5" applyFont="1" applyFill="1" applyBorder="1" applyAlignment="1">
      <alignment horizontal="center"/>
    </xf>
    <xf numFmtId="1" fontId="7" fillId="5" borderId="10" xfId="5" applyNumberFormat="1" applyFont="1" applyFill="1" applyBorder="1" applyAlignment="1">
      <alignment horizontal="center"/>
    </xf>
    <xf numFmtId="1" fontId="7" fillId="12" borderId="10" xfId="5" applyNumberFormat="1" applyFont="1" applyFill="1" applyBorder="1" applyAlignment="1">
      <alignment horizontal="center"/>
    </xf>
    <xf numFmtId="1" fontId="7" fillId="11" borderId="10" xfId="5" applyNumberFormat="1" applyFont="1" applyFill="1" applyBorder="1" applyAlignment="1">
      <alignment horizontal="center"/>
    </xf>
    <xf numFmtId="0" fontId="7" fillId="11" borderId="20" xfId="5" applyFont="1" applyFill="1" applyBorder="1" applyAlignment="1">
      <alignment horizontal="center"/>
    </xf>
    <xf numFmtId="0" fontId="7" fillId="11" borderId="21" xfId="5" applyFont="1" applyFill="1" applyBorder="1" applyAlignment="1">
      <alignment horizontal="center"/>
    </xf>
    <xf numFmtId="0" fontId="7" fillId="11" borderId="22" xfId="5" applyFont="1" applyFill="1" applyBorder="1" applyAlignment="1">
      <alignment horizontal="center"/>
    </xf>
    <xf numFmtId="0" fontId="2" fillId="11" borderId="2" xfId="5" applyFont="1" applyFill="1" applyBorder="1" applyAlignment="1">
      <alignment horizontal="center"/>
    </xf>
    <xf numFmtId="0" fontId="2" fillId="11" borderId="14" xfId="5" applyFont="1" applyFill="1" applyBorder="1" applyAlignment="1">
      <alignment horizontal="center"/>
    </xf>
    <xf numFmtId="0" fontId="2" fillId="11" borderId="12" xfId="5" applyFont="1" applyFill="1" applyBorder="1" applyAlignment="1">
      <alignment horizontal="center"/>
    </xf>
    <xf numFmtId="0" fontId="2" fillId="0" borderId="2" xfId="5" applyFont="1" applyFill="1" applyBorder="1" applyAlignment="1">
      <alignment horizontal="center"/>
    </xf>
    <xf numFmtId="0" fontId="2" fillId="0" borderId="12" xfId="5" applyFont="1" applyFill="1" applyBorder="1" applyAlignment="1">
      <alignment horizontal="center"/>
    </xf>
    <xf numFmtId="0" fontId="2" fillId="0" borderId="14" xfId="5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" fontId="7" fillId="0" borderId="0" xfId="5" applyNumberFormat="1" applyFont="1" applyFill="1" applyBorder="1" applyAlignment="1">
      <alignment horizontal="left" vertical="center"/>
    </xf>
    <xf numFmtId="0" fontId="2" fillId="0" borderId="18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0" fontId="8" fillId="7" borderId="19" xfId="5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8" fillId="9" borderId="17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</cellXfs>
  <cellStyles count="8">
    <cellStyle name="Milliers" xfId="6" builtinId="3"/>
    <cellStyle name="Milliers 2" xfId="1"/>
    <cellStyle name="Normal" xfId="0" builtinId="0"/>
    <cellStyle name="Normal 2" xfId="2"/>
    <cellStyle name="Normal 3" xfId="3"/>
    <cellStyle name="Normal 4" xfId="7"/>
    <cellStyle name="Normal_O3_stat_corrigé_traité VR" xfId="4"/>
    <cellStyle name="Normal_ozone.xls" xfId="5"/>
  </cellStyles>
  <dxfs count="0"/>
  <tableStyles count="0" defaultTableStyle="TableStyleMedium9" defaultPivotStyle="PivotStyleLight16"/>
  <colors>
    <mruColors>
      <color rgb="FF0033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14</xdr:col>
      <xdr:colOff>304800</xdr:colOff>
      <xdr:row>43</xdr:row>
      <xdr:rowOff>83820</xdr:rowOff>
    </xdr:to>
    <xdr:pic>
      <xdr:nvPicPr>
        <xdr:cNvPr id="4" name="Image 3" descr="EOW 2014_Fig. 6-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411480"/>
          <a:ext cx="10607040" cy="5570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ir/etat_environnement2003/OK/O3_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Col"/>
      <sheetName val="DataCol (2)"/>
      <sheetName val="Dépasssements"/>
      <sheetName val="DataCol (3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38"/>
  <sheetViews>
    <sheetView tabSelected="1" zoomScaleNormal="100" workbookViewId="0"/>
  </sheetViews>
  <sheetFormatPr baseColWidth="10" defaultColWidth="11.44140625" defaultRowHeight="11.25" customHeight="1"/>
  <cols>
    <col min="1" max="1" width="3.77734375" style="56" customWidth="1"/>
    <col min="2" max="2" width="20.77734375" style="56" customWidth="1"/>
    <col min="3" max="3" width="36.77734375" style="56" customWidth="1"/>
    <col min="4" max="18" width="6.77734375" style="56" customWidth="1"/>
    <col min="19" max="16384" width="11.44140625" style="56"/>
  </cols>
  <sheetData>
    <row r="1" spans="2:17" ht="11.25" customHeight="1">
      <c r="B1" s="55"/>
      <c r="C1" s="55"/>
      <c r="F1" s="1"/>
    </row>
    <row r="2" spans="2:17" ht="11.25" customHeight="1">
      <c r="B2" s="2" t="s">
        <v>12</v>
      </c>
      <c r="F2" s="1"/>
    </row>
    <row r="3" spans="2:17" ht="11.25" customHeight="1">
      <c r="B3" s="2"/>
      <c r="F3" s="1"/>
    </row>
    <row r="4" spans="2:17" ht="11.25" customHeight="1">
      <c r="B4" s="54" t="s">
        <v>13</v>
      </c>
    </row>
    <row r="6" spans="2:17" ht="19.95" customHeight="1">
      <c r="C6" s="2"/>
      <c r="D6" s="127" t="s">
        <v>35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2:17" s="58" customFormat="1" ht="11.25" customHeight="1">
      <c r="B7" s="7" t="s">
        <v>29</v>
      </c>
      <c r="C7" s="7" t="s">
        <v>30</v>
      </c>
      <c r="D7" s="57">
        <v>1999</v>
      </c>
      <c r="E7" s="57">
        <v>2000</v>
      </c>
      <c r="F7" s="57">
        <v>2001</v>
      </c>
      <c r="G7" s="57">
        <v>2002</v>
      </c>
      <c r="H7" s="57">
        <v>2003</v>
      </c>
      <c r="I7" s="57">
        <v>2004</v>
      </c>
      <c r="J7" s="57">
        <v>2005</v>
      </c>
      <c r="K7" s="57">
        <v>2006</v>
      </c>
      <c r="L7" s="57">
        <v>2007</v>
      </c>
      <c r="M7" s="57">
        <v>2008</v>
      </c>
      <c r="N7" s="57">
        <v>2009</v>
      </c>
      <c r="O7" s="57">
        <v>2010</v>
      </c>
      <c r="P7" s="57">
        <v>2011</v>
      </c>
      <c r="Q7" s="57">
        <v>2012</v>
      </c>
    </row>
    <row r="8" spans="2:17" s="61" customFormat="1" ht="11.25" customHeight="1">
      <c r="B8" s="121" t="s">
        <v>20</v>
      </c>
      <c r="C8" s="59" t="s">
        <v>33</v>
      </c>
      <c r="D8" s="60">
        <f>AVERAGE(D18:D21)</f>
        <v>39.067500000000003</v>
      </c>
      <c r="E8" s="60">
        <f>AVERAGE(E18:E21)</f>
        <v>35.467499999999994</v>
      </c>
      <c r="F8" s="60">
        <f t="shared" ref="F8:Q8" si="0">AVERAGE(F18:F21)</f>
        <v>37.185000000000002</v>
      </c>
      <c r="G8" s="60">
        <f t="shared" si="0"/>
        <v>36.484999999999999</v>
      </c>
      <c r="H8" s="60">
        <f t="shared" si="0"/>
        <v>42.35</v>
      </c>
      <c r="I8" s="60">
        <f t="shared" si="0"/>
        <v>37.745000000000005</v>
      </c>
      <c r="J8" s="60">
        <f t="shared" si="0"/>
        <v>38.53</v>
      </c>
      <c r="K8" s="60">
        <f t="shared" si="0"/>
        <v>39.922499999999999</v>
      </c>
      <c r="L8" s="60">
        <f t="shared" si="0"/>
        <v>35.307499999999997</v>
      </c>
      <c r="M8" s="60">
        <f t="shared" si="0"/>
        <v>37.58</v>
      </c>
      <c r="N8" s="60">
        <f t="shared" si="0"/>
        <v>37.537500000000001</v>
      </c>
      <c r="O8" s="60">
        <f t="shared" si="0"/>
        <v>36.237500000000004</v>
      </c>
      <c r="P8" s="60">
        <f t="shared" si="0"/>
        <v>37.452500000000001</v>
      </c>
      <c r="Q8" s="60">
        <f t="shared" si="0"/>
        <v>35.472500000000004</v>
      </c>
    </row>
    <row r="9" spans="2:17" s="61" customFormat="1" ht="11.25" customHeight="1">
      <c r="B9" s="122"/>
      <c r="C9" s="62" t="s">
        <v>25</v>
      </c>
      <c r="D9" s="63">
        <f>MAX(D18:D21)</f>
        <v>43.32</v>
      </c>
      <c r="E9" s="63">
        <f>MAX(E18:E21)</f>
        <v>39.909999999999997</v>
      </c>
      <c r="F9" s="63">
        <f t="shared" ref="F9:Q9" si="1">MAX(F18:F21)</f>
        <v>42.58</v>
      </c>
      <c r="G9" s="63">
        <f t="shared" si="1"/>
        <v>39.25</v>
      </c>
      <c r="H9" s="63">
        <f t="shared" si="1"/>
        <v>47.46</v>
      </c>
      <c r="I9" s="63">
        <f t="shared" si="1"/>
        <v>43.2</v>
      </c>
      <c r="J9" s="63">
        <f t="shared" si="1"/>
        <v>44.34</v>
      </c>
      <c r="K9" s="63">
        <f t="shared" si="1"/>
        <v>43.79</v>
      </c>
      <c r="L9" s="63">
        <f t="shared" si="1"/>
        <v>38.6</v>
      </c>
      <c r="M9" s="63">
        <f t="shared" si="1"/>
        <v>41.41</v>
      </c>
      <c r="N9" s="63">
        <f t="shared" si="1"/>
        <v>43.53</v>
      </c>
      <c r="O9" s="63">
        <f t="shared" si="1"/>
        <v>42.07</v>
      </c>
      <c r="P9" s="63">
        <f t="shared" si="1"/>
        <v>43.32</v>
      </c>
      <c r="Q9" s="63">
        <f t="shared" si="1"/>
        <v>40.72</v>
      </c>
    </row>
    <row r="10" spans="2:17" s="61" customFormat="1" ht="11.25" customHeight="1">
      <c r="B10" s="123"/>
      <c r="C10" s="64" t="s">
        <v>24</v>
      </c>
      <c r="D10" s="65">
        <f>MIN(D18:D21)</f>
        <v>35.119999999999997</v>
      </c>
      <c r="E10" s="65">
        <f>MIN(E18:E21)</f>
        <v>31.04</v>
      </c>
      <c r="F10" s="65">
        <f t="shared" ref="F10:Q10" si="2">MIN(F18:F21)</f>
        <v>31.79</v>
      </c>
      <c r="G10" s="65">
        <f t="shared" si="2"/>
        <v>31.7</v>
      </c>
      <c r="H10" s="65">
        <f t="shared" si="2"/>
        <v>35.56</v>
      </c>
      <c r="I10" s="65">
        <f t="shared" si="2"/>
        <v>32.83</v>
      </c>
      <c r="J10" s="65">
        <f t="shared" si="2"/>
        <v>32.29</v>
      </c>
      <c r="K10" s="65">
        <f t="shared" si="2"/>
        <v>34.950000000000003</v>
      </c>
      <c r="L10" s="65">
        <f t="shared" si="2"/>
        <v>30.15</v>
      </c>
      <c r="M10" s="65">
        <f t="shared" si="2"/>
        <v>32.85</v>
      </c>
      <c r="N10" s="65">
        <f t="shared" si="2"/>
        <v>31.85</v>
      </c>
      <c r="O10" s="65">
        <f t="shared" si="2"/>
        <v>30.37</v>
      </c>
      <c r="P10" s="65">
        <f t="shared" si="2"/>
        <v>32.090000000000003</v>
      </c>
      <c r="Q10" s="65">
        <f t="shared" si="2"/>
        <v>30.02</v>
      </c>
    </row>
    <row r="11" spans="2:17" s="61" customFormat="1" ht="11.25" customHeight="1">
      <c r="B11" s="124" t="s">
        <v>21</v>
      </c>
      <c r="C11" s="59" t="s">
        <v>33</v>
      </c>
      <c r="D11" s="66">
        <f>AVERAGE(D22:D29)</f>
        <v>58.51874999999999</v>
      </c>
      <c r="E11" s="66">
        <f>AVERAGE(E22:E29)</f>
        <v>51.803750000000008</v>
      </c>
      <c r="F11" s="66">
        <f t="shared" ref="F11:Q11" si="3">AVERAGE(F22:F29)</f>
        <v>53.294999999999995</v>
      </c>
      <c r="G11" s="66">
        <f t="shared" si="3"/>
        <v>53.484999999999999</v>
      </c>
      <c r="H11" s="66">
        <f t="shared" si="3"/>
        <v>60.706250000000004</v>
      </c>
      <c r="I11" s="66">
        <f t="shared" si="3"/>
        <v>53.55</v>
      </c>
      <c r="J11" s="66">
        <f t="shared" si="3"/>
        <v>54.484999999999992</v>
      </c>
      <c r="K11" s="66">
        <f t="shared" si="3"/>
        <v>56.660000000000004</v>
      </c>
      <c r="L11" s="66">
        <f t="shared" si="3"/>
        <v>50.028750000000002</v>
      </c>
      <c r="M11" s="66">
        <f t="shared" si="3"/>
        <v>51.857499999999995</v>
      </c>
      <c r="N11" s="66">
        <f t="shared" si="3"/>
        <v>51.016249999999999</v>
      </c>
      <c r="O11" s="66">
        <f t="shared" si="3"/>
        <v>49.903750000000002</v>
      </c>
      <c r="P11" s="66">
        <f t="shared" si="3"/>
        <v>51.084999999999994</v>
      </c>
      <c r="Q11" s="66">
        <f t="shared" si="3"/>
        <v>49.633750000000006</v>
      </c>
    </row>
    <row r="12" spans="2:17" s="61" customFormat="1" ht="11.25" customHeight="1">
      <c r="B12" s="122"/>
      <c r="C12" s="62" t="s">
        <v>25</v>
      </c>
      <c r="D12" s="66">
        <f>MAX(D22:D29)</f>
        <v>69.45</v>
      </c>
      <c r="E12" s="66">
        <f>MAX(E22:E29)</f>
        <v>56.81</v>
      </c>
      <c r="F12" s="66">
        <f t="shared" ref="F12:Q12" si="4">MAX(F22:F29)</f>
        <v>58.16</v>
      </c>
      <c r="G12" s="66">
        <f t="shared" si="4"/>
        <v>58.65</v>
      </c>
      <c r="H12" s="66">
        <f t="shared" si="4"/>
        <v>66.98</v>
      </c>
      <c r="I12" s="66">
        <f t="shared" si="4"/>
        <v>60.59</v>
      </c>
      <c r="J12" s="66">
        <f t="shared" si="4"/>
        <v>61.51</v>
      </c>
      <c r="K12" s="66">
        <f t="shared" si="4"/>
        <v>63.29</v>
      </c>
      <c r="L12" s="66">
        <f t="shared" si="4"/>
        <v>56.91</v>
      </c>
      <c r="M12" s="66">
        <f t="shared" si="4"/>
        <v>58.78</v>
      </c>
      <c r="N12" s="66">
        <f t="shared" si="4"/>
        <v>55.26</v>
      </c>
      <c r="O12" s="66">
        <f t="shared" si="4"/>
        <v>57.03</v>
      </c>
      <c r="P12" s="66">
        <f t="shared" si="4"/>
        <v>58.21</v>
      </c>
      <c r="Q12" s="66">
        <f t="shared" si="4"/>
        <v>55.24</v>
      </c>
    </row>
    <row r="13" spans="2:17" s="61" customFormat="1" ht="11.25" customHeight="1">
      <c r="B13" s="125"/>
      <c r="C13" s="64" t="s">
        <v>24</v>
      </c>
      <c r="D13" s="42">
        <f>MIN(D22:D29)</f>
        <v>46.5</v>
      </c>
      <c r="E13" s="42">
        <f>MIN(E22:E29)</f>
        <v>45.25</v>
      </c>
      <c r="F13" s="42">
        <f t="shared" ref="F13:Q13" si="5">MIN(F22:F29)</f>
        <v>46.39</v>
      </c>
      <c r="G13" s="42">
        <f t="shared" si="5"/>
        <v>45.01</v>
      </c>
      <c r="H13" s="42">
        <f t="shared" si="5"/>
        <v>49.06</v>
      </c>
      <c r="I13" s="42">
        <f t="shared" si="5"/>
        <v>41.85</v>
      </c>
      <c r="J13" s="42">
        <f t="shared" si="5"/>
        <v>45.76</v>
      </c>
      <c r="K13" s="42">
        <f t="shared" si="5"/>
        <v>46.46</v>
      </c>
      <c r="L13" s="42">
        <f t="shared" si="5"/>
        <v>41.37</v>
      </c>
      <c r="M13" s="42">
        <f t="shared" si="5"/>
        <v>43.81</v>
      </c>
      <c r="N13" s="42">
        <f t="shared" si="5"/>
        <v>44.52</v>
      </c>
      <c r="O13" s="42">
        <f t="shared" si="5"/>
        <v>42.58</v>
      </c>
      <c r="P13" s="42">
        <f t="shared" si="5"/>
        <v>42.94</v>
      </c>
      <c r="Q13" s="42">
        <f t="shared" si="5"/>
        <v>39.11</v>
      </c>
    </row>
    <row r="14" spans="2:17" s="61" customFormat="1" ht="11.25" customHeight="1">
      <c r="B14" s="53"/>
      <c r="C14" s="67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2:17" s="61" customFormat="1" ht="11.25" customHeight="1">
      <c r="B15" s="25"/>
      <c r="C15" s="68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2:17" ht="19.95" customHeight="1">
      <c r="D16" s="126" t="s">
        <v>34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2:17" ht="11.25" customHeight="1">
      <c r="B17" s="29" t="s">
        <v>14</v>
      </c>
      <c r="C17" s="47" t="s">
        <v>28</v>
      </c>
      <c r="D17" s="69">
        <v>1999</v>
      </c>
      <c r="E17" s="69">
        <v>2000</v>
      </c>
      <c r="F17" s="69">
        <v>2001</v>
      </c>
      <c r="G17" s="69">
        <v>2002</v>
      </c>
      <c r="H17" s="69">
        <v>2003</v>
      </c>
      <c r="I17" s="69">
        <v>2004</v>
      </c>
      <c r="J17" s="69">
        <v>2005</v>
      </c>
      <c r="K17" s="69">
        <v>2006</v>
      </c>
      <c r="L17" s="69">
        <v>2007</v>
      </c>
      <c r="M17" s="69">
        <v>2008</v>
      </c>
      <c r="N17" s="69">
        <v>2009</v>
      </c>
      <c r="O17" s="69">
        <v>2010</v>
      </c>
      <c r="P17" s="69">
        <v>2011</v>
      </c>
      <c r="Q17" s="69">
        <v>2012</v>
      </c>
    </row>
    <row r="18" spans="2:17" ht="11.25" customHeight="1">
      <c r="B18" s="76" t="s">
        <v>0</v>
      </c>
      <c r="C18" s="70" t="s">
        <v>15</v>
      </c>
      <c r="D18" s="86">
        <v>36.92</v>
      </c>
      <c r="E18" s="87">
        <v>35.35</v>
      </c>
      <c r="F18" s="87">
        <v>35.049999999999997</v>
      </c>
      <c r="G18" s="87">
        <v>36.36</v>
      </c>
      <c r="H18" s="87">
        <v>47.46</v>
      </c>
      <c r="I18" s="87">
        <v>38.729999999999997</v>
      </c>
      <c r="J18" s="87">
        <v>38.659999999999997</v>
      </c>
      <c r="K18" s="87">
        <v>39.92</v>
      </c>
      <c r="L18" s="87">
        <v>34.79</v>
      </c>
      <c r="M18" s="87">
        <v>37.380000000000003</v>
      </c>
      <c r="N18" s="87">
        <v>35.99</v>
      </c>
      <c r="O18" s="87">
        <v>35.64</v>
      </c>
      <c r="P18" s="87">
        <v>35.619999999999997</v>
      </c>
      <c r="Q18" s="88">
        <v>32.450000000000003</v>
      </c>
    </row>
    <row r="19" spans="2:17" ht="11.25" customHeight="1">
      <c r="B19" s="76" t="s">
        <v>1</v>
      </c>
      <c r="C19" s="70" t="s">
        <v>15</v>
      </c>
      <c r="D19" s="86">
        <v>43.32</v>
      </c>
      <c r="E19" s="87">
        <v>39.909999999999997</v>
      </c>
      <c r="F19" s="87">
        <v>39.32</v>
      </c>
      <c r="G19" s="87">
        <v>39.25</v>
      </c>
      <c r="H19" s="87">
        <v>44.04</v>
      </c>
      <c r="I19" s="87">
        <v>43.2</v>
      </c>
      <c r="J19" s="87">
        <v>44.34</v>
      </c>
      <c r="K19" s="87">
        <v>43.79</v>
      </c>
      <c r="L19" s="87">
        <v>37.69</v>
      </c>
      <c r="M19" s="87">
        <v>41.41</v>
      </c>
      <c r="N19" s="87">
        <v>43.53</v>
      </c>
      <c r="O19" s="87">
        <v>42.07</v>
      </c>
      <c r="P19" s="87">
        <v>43.32</v>
      </c>
      <c r="Q19" s="88">
        <v>40.72</v>
      </c>
    </row>
    <row r="20" spans="2:17" ht="11.25" customHeight="1">
      <c r="B20" s="76" t="s">
        <v>2</v>
      </c>
      <c r="C20" s="70" t="s">
        <v>15</v>
      </c>
      <c r="D20" s="86">
        <v>40.909999999999997</v>
      </c>
      <c r="E20" s="87">
        <v>35.57</v>
      </c>
      <c r="F20" s="87">
        <v>42.58</v>
      </c>
      <c r="G20" s="87">
        <v>38.630000000000003</v>
      </c>
      <c r="H20" s="87">
        <v>42.34</v>
      </c>
      <c r="I20" s="87">
        <v>36.22</v>
      </c>
      <c r="J20" s="87">
        <v>38.83</v>
      </c>
      <c r="K20" s="87">
        <v>41.03</v>
      </c>
      <c r="L20" s="87">
        <v>38.6</v>
      </c>
      <c r="M20" s="87">
        <v>38.68</v>
      </c>
      <c r="N20" s="87">
        <v>38.78</v>
      </c>
      <c r="O20" s="87">
        <v>36.869999999999997</v>
      </c>
      <c r="P20" s="87">
        <v>38.78</v>
      </c>
      <c r="Q20" s="88">
        <v>38.700000000000003</v>
      </c>
    </row>
    <row r="21" spans="2:17" ht="11.25" customHeight="1" thickBot="1">
      <c r="B21" s="77" t="s">
        <v>3</v>
      </c>
      <c r="C21" s="71" t="s">
        <v>15</v>
      </c>
      <c r="D21" s="89">
        <v>35.119999999999997</v>
      </c>
      <c r="E21" s="90">
        <v>31.04</v>
      </c>
      <c r="F21" s="90">
        <v>31.79</v>
      </c>
      <c r="G21" s="90">
        <v>31.7</v>
      </c>
      <c r="H21" s="90">
        <v>35.56</v>
      </c>
      <c r="I21" s="90">
        <v>32.83</v>
      </c>
      <c r="J21" s="90">
        <v>32.29</v>
      </c>
      <c r="K21" s="90">
        <v>34.950000000000003</v>
      </c>
      <c r="L21" s="90">
        <v>30.15</v>
      </c>
      <c r="M21" s="90">
        <v>32.85</v>
      </c>
      <c r="N21" s="90">
        <v>31.85</v>
      </c>
      <c r="O21" s="90">
        <v>30.37</v>
      </c>
      <c r="P21" s="90">
        <v>32.090000000000003</v>
      </c>
      <c r="Q21" s="91">
        <v>30.02</v>
      </c>
    </row>
    <row r="22" spans="2:17" ht="11.25" customHeight="1">
      <c r="B22" s="78" t="s">
        <v>4</v>
      </c>
      <c r="C22" s="72" t="s">
        <v>16</v>
      </c>
      <c r="D22" s="92">
        <v>69.45</v>
      </c>
      <c r="E22" s="93">
        <v>55.62</v>
      </c>
      <c r="F22" s="93">
        <v>54.93</v>
      </c>
      <c r="G22" s="93">
        <v>53.46</v>
      </c>
      <c r="H22" s="93">
        <v>66.48</v>
      </c>
      <c r="I22" s="93">
        <v>57.3</v>
      </c>
      <c r="J22" s="93">
        <v>57.87</v>
      </c>
      <c r="K22" s="93">
        <v>59.22</v>
      </c>
      <c r="L22" s="93">
        <v>52.29</v>
      </c>
      <c r="M22" s="93">
        <v>56.34</v>
      </c>
      <c r="N22" s="93">
        <v>55.13</v>
      </c>
      <c r="O22" s="93">
        <v>54.15</v>
      </c>
      <c r="P22" s="93">
        <v>55.89</v>
      </c>
      <c r="Q22" s="94">
        <v>54.37</v>
      </c>
    </row>
    <row r="23" spans="2:17" ht="11.25" customHeight="1">
      <c r="B23" s="76" t="s">
        <v>11</v>
      </c>
      <c r="C23" s="72" t="s">
        <v>16</v>
      </c>
      <c r="D23" s="86">
        <v>46.5</v>
      </c>
      <c r="E23" s="87">
        <v>45.25</v>
      </c>
      <c r="F23" s="87">
        <v>46.39</v>
      </c>
      <c r="G23" s="87">
        <v>45.01</v>
      </c>
      <c r="H23" s="87">
        <v>49.06</v>
      </c>
      <c r="I23" s="87">
        <v>41.85</v>
      </c>
      <c r="J23" s="87">
        <v>45.76</v>
      </c>
      <c r="K23" s="87">
        <v>46.46</v>
      </c>
      <c r="L23" s="87">
        <v>41.37</v>
      </c>
      <c r="M23" s="87">
        <v>43.81</v>
      </c>
      <c r="N23" s="87">
        <v>44.52</v>
      </c>
      <c r="O23" s="87">
        <v>42.58</v>
      </c>
      <c r="P23" s="87">
        <v>42.94</v>
      </c>
      <c r="Q23" s="88">
        <v>39.11</v>
      </c>
    </row>
    <row r="24" spans="2:17" ht="11.25" customHeight="1">
      <c r="B24" s="76" t="s">
        <v>5</v>
      </c>
      <c r="C24" s="72" t="s">
        <v>16</v>
      </c>
      <c r="D24" s="86">
        <v>60.61</v>
      </c>
      <c r="E24" s="87">
        <v>56.36</v>
      </c>
      <c r="F24" s="87">
        <v>56.46</v>
      </c>
      <c r="G24" s="87">
        <v>57.45</v>
      </c>
      <c r="H24" s="87">
        <v>66.98</v>
      </c>
      <c r="I24" s="87">
        <v>58.97</v>
      </c>
      <c r="J24" s="87">
        <v>59.08</v>
      </c>
      <c r="K24" s="87">
        <v>62.59</v>
      </c>
      <c r="L24" s="87">
        <v>54.15</v>
      </c>
      <c r="M24" s="87">
        <v>56.53</v>
      </c>
      <c r="N24" s="87">
        <v>55.26</v>
      </c>
      <c r="O24" s="87">
        <v>53.03</v>
      </c>
      <c r="P24" s="87">
        <v>52.44</v>
      </c>
      <c r="Q24" s="88">
        <v>52.64</v>
      </c>
    </row>
    <row r="25" spans="2:17" ht="11.25" customHeight="1">
      <c r="B25" s="76" t="s">
        <v>6</v>
      </c>
      <c r="C25" s="72" t="s">
        <v>16</v>
      </c>
      <c r="D25" s="86">
        <v>55.2</v>
      </c>
      <c r="E25" s="87">
        <v>49.41</v>
      </c>
      <c r="F25" s="87">
        <v>50.34</v>
      </c>
      <c r="G25" s="87">
        <v>49.75</v>
      </c>
      <c r="H25" s="87">
        <v>52.7</v>
      </c>
      <c r="I25" s="87">
        <v>49.64</v>
      </c>
      <c r="J25" s="87">
        <v>48.95</v>
      </c>
      <c r="K25" s="87">
        <v>52.33</v>
      </c>
      <c r="L25" s="87">
        <v>47.99</v>
      </c>
      <c r="M25" s="87">
        <v>50.34</v>
      </c>
      <c r="N25" s="87">
        <v>47.63</v>
      </c>
      <c r="O25" s="87">
        <v>49.02</v>
      </c>
      <c r="P25" s="87">
        <v>48.81</v>
      </c>
      <c r="Q25" s="88">
        <v>48.09</v>
      </c>
    </row>
    <row r="26" spans="2:17" ht="11.25" customHeight="1">
      <c r="B26" s="76" t="s">
        <v>7</v>
      </c>
      <c r="C26" s="72" t="s">
        <v>16</v>
      </c>
      <c r="D26" s="86">
        <v>64.16</v>
      </c>
      <c r="E26" s="87">
        <v>56.81</v>
      </c>
      <c r="F26" s="87">
        <v>58.16</v>
      </c>
      <c r="G26" s="87">
        <v>58.65</v>
      </c>
      <c r="H26" s="87">
        <v>66.349999999999994</v>
      </c>
      <c r="I26" s="87">
        <v>60.59</v>
      </c>
      <c r="J26" s="87">
        <v>61.51</v>
      </c>
      <c r="K26" s="87">
        <v>63.29</v>
      </c>
      <c r="L26" s="87">
        <v>56.91</v>
      </c>
      <c r="M26" s="87">
        <v>58.78</v>
      </c>
      <c r="N26" s="87">
        <v>54.92</v>
      </c>
      <c r="O26" s="87">
        <v>57.03</v>
      </c>
      <c r="P26" s="87">
        <v>58.21</v>
      </c>
      <c r="Q26" s="88">
        <v>55.24</v>
      </c>
    </row>
    <row r="27" spans="2:17" ht="11.25" customHeight="1">
      <c r="B27" s="76" t="s">
        <v>8</v>
      </c>
      <c r="C27" s="72" t="s">
        <v>16</v>
      </c>
      <c r="D27" s="86">
        <v>56.53</v>
      </c>
      <c r="E27" s="87">
        <v>51</v>
      </c>
      <c r="F27" s="87">
        <v>52.86</v>
      </c>
      <c r="G27" s="87">
        <v>52.43</v>
      </c>
      <c r="H27" s="87">
        <v>61.74</v>
      </c>
      <c r="I27" s="87">
        <v>54.41</v>
      </c>
      <c r="J27" s="87">
        <v>56.14</v>
      </c>
      <c r="K27" s="87">
        <v>56.95</v>
      </c>
      <c r="L27" s="87">
        <v>51.62</v>
      </c>
      <c r="M27" s="87">
        <v>51.15</v>
      </c>
      <c r="N27" s="87">
        <v>52.76</v>
      </c>
      <c r="O27" s="87">
        <v>50.35</v>
      </c>
      <c r="P27" s="87">
        <v>50.04</v>
      </c>
      <c r="Q27" s="88">
        <v>51.01</v>
      </c>
    </row>
    <row r="28" spans="2:17" ht="11.25" customHeight="1">
      <c r="B28" s="76" t="s">
        <v>9</v>
      </c>
      <c r="C28" s="72" t="s">
        <v>16</v>
      </c>
      <c r="D28" s="86">
        <v>56.24</v>
      </c>
      <c r="E28" s="87">
        <v>53.17</v>
      </c>
      <c r="F28" s="87">
        <v>54.33</v>
      </c>
      <c r="G28" s="87">
        <v>58.14</v>
      </c>
      <c r="H28" s="87">
        <v>62.2</v>
      </c>
      <c r="I28" s="87">
        <v>55.2</v>
      </c>
      <c r="J28" s="87">
        <v>54.3</v>
      </c>
      <c r="K28" s="87">
        <v>58.01</v>
      </c>
      <c r="L28" s="87">
        <v>48.86</v>
      </c>
      <c r="M28" s="87">
        <v>50.64</v>
      </c>
      <c r="N28" s="87">
        <v>50.18</v>
      </c>
      <c r="O28" s="87">
        <v>47.9</v>
      </c>
      <c r="P28" s="87">
        <v>51.52</v>
      </c>
      <c r="Q28" s="88">
        <v>48.35</v>
      </c>
    </row>
    <row r="29" spans="2:17" ht="11.25" customHeight="1">
      <c r="B29" s="76" t="s">
        <v>10</v>
      </c>
      <c r="C29" s="72" t="s">
        <v>16</v>
      </c>
      <c r="D29" s="86">
        <v>59.46</v>
      </c>
      <c r="E29" s="87">
        <v>46.81</v>
      </c>
      <c r="F29" s="87">
        <v>52.89</v>
      </c>
      <c r="G29" s="87">
        <v>52.99</v>
      </c>
      <c r="H29" s="87">
        <v>60.14</v>
      </c>
      <c r="I29" s="87">
        <v>50.44</v>
      </c>
      <c r="J29" s="87">
        <v>52.27</v>
      </c>
      <c r="K29" s="87">
        <v>54.43</v>
      </c>
      <c r="L29" s="87">
        <v>47.04</v>
      </c>
      <c r="M29" s="87">
        <v>47.27</v>
      </c>
      <c r="N29" s="87">
        <v>47.73</v>
      </c>
      <c r="O29" s="87">
        <v>45.17</v>
      </c>
      <c r="P29" s="87">
        <v>48.83</v>
      </c>
      <c r="Q29" s="88">
        <v>48.26</v>
      </c>
    </row>
    <row r="30" spans="2:17" ht="11.25" customHeight="1">
      <c r="B30" s="73"/>
      <c r="C30" s="31" t="s">
        <v>36</v>
      </c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2:17" ht="11.25" customHeight="1">
      <c r="B31" s="73"/>
      <c r="C31" s="31"/>
      <c r="D31" s="79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2:17" ht="11.25" customHeight="1">
      <c r="D32" s="95"/>
      <c r="E32" s="75" t="s">
        <v>17</v>
      </c>
    </row>
    <row r="33" spans="2:5" ht="11.25" customHeight="1">
      <c r="D33" s="82"/>
      <c r="E33" s="75" t="s">
        <v>32</v>
      </c>
    </row>
    <row r="34" spans="2:5" ht="11.25" customHeight="1">
      <c r="D34" s="81"/>
      <c r="E34" s="75" t="s">
        <v>22</v>
      </c>
    </row>
    <row r="35" spans="2:5" ht="11.25" customHeight="1">
      <c r="D35" s="74"/>
      <c r="E35" s="56" t="s">
        <v>18</v>
      </c>
    </row>
    <row r="36" spans="2:5" ht="11.25" customHeight="1">
      <c r="D36" s="83"/>
      <c r="E36" s="75"/>
    </row>
    <row r="38" spans="2:5" ht="11.25" customHeight="1">
      <c r="B38" s="119" t="s">
        <v>19</v>
      </c>
    </row>
  </sheetData>
  <mergeCells count="4">
    <mergeCell ref="B8:B10"/>
    <mergeCell ref="B11:B13"/>
    <mergeCell ref="D16:Q16"/>
    <mergeCell ref="D6:Q6"/>
  </mergeCells>
  <pageMargins left="0.78740157480314965" right="0.78740157480314965" top="0.78740157480314965" bottom="0.78740157480314965" header="0.39370078740157483" footer="0.39370078740157483"/>
  <pageSetup paperSize="9" scale="53" orientation="portrait" r:id="rId1"/>
  <headerFooter alignWithMargins="0">
    <oddFooter>&amp;R&amp;K00-049&amp;F</oddFooter>
  </headerFooter>
  <ignoredErrors>
    <ignoredError sqref="D8:Q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55"/>
  <sheetViews>
    <sheetView zoomScaleNormal="100" workbookViewId="0"/>
  </sheetViews>
  <sheetFormatPr baseColWidth="10" defaultColWidth="11.44140625" defaultRowHeight="11.25" customHeight="1"/>
  <cols>
    <col min="1" max="1" width="3.6640625" style="1" customWidth="1"/>
    <col min="2" max="2" width="20.6640625" style="1" customWidth="1"/>
    <col min="3" max="3" width="38.77734375" style="1" customWidth="1"/>
    <col min="4" max="19" width="6.77734375" style="1" customWidth="1"/>
    <col min="20" max="20" width="6.6640625" style="1" customWidth="1"/>
    <col min="21" max="16384" width="11.44140625" style="1"/>
  </cols>
  <sheetData>
    <row r="2" spans="2:19" ht="11.25" customHeight="1">
      <c r="B2" s="2" t="s">
        <v>12</v>
      </c>
    </row>
    <row r="3" spans="2:19" ht="11.25" customHeight="1">
      <c r="B3" s="2"/>
    </row>
    <row r="4" spans="2:19" ht="11.25" customHeight="1">
      <c r="B4" s="54" t="s">
        <v>23</v>
      </c>
      <c r="C4" s="4"/>
    </row>
    <row r="5" spans="2:19" ht="11.25" customHeight="1">
      <c r="B5" s="4"/>
      <c r="C5" s="4"/>
    </row>
    <row r="6" spans="2:19" s="2" customFormat="1" ht="24" customHeight="1">
      <c r="B6" s="5"/>
      <c r="D6" s="129" t="s">
        <v>37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2:19" s="2" customFormat="1" ht="11.25" customHeight="1">
      <c r="B7" s="47" t="s">
        <v>29</v>
      </c>
      <c r="C7" s="6" t="s">
        <v>30</v>
      </c>
      <c r="D7" s="7">
        <v>1997</v>
      </c>
      <c r="E7" s="7">
        <v>1998</v>
      </c>
      <c r="F7" s="7">
        <v>1999</v>
      </c>
      <c r="G7" s="7">
        <v>2000</v>
      </c>
      <c r="H7" s="7">
        <v>2001</v>
      </c>
      <c r="I7" s="7">
        <v>2002</v>
      </c>
      <c r="J7" s="7">
        <v>2003</v>
      </c>
      <c r="K7" s="7">
        <v>2004</v>
      </c>
      <c r="L7" s="7">
        <v>2005</v>
      </c>
      <c r="M7" s="7">
        <v>2006</v>
      </c>
      <c r="N7" s="7">
        <v>2007</v>
      </c>
      <c r="O7" s="7">
        <v>2008</v>
      </c>
      <c r="P7" s="7">
        <v>2009</v>
      </c>
      <c r="Q7" s="7">
        <v>2010</v>
      </c>
      <c r="R7" s="7">
        <v>2011</v>
      </c>
      <c r="S7" s="7">
        <v>2012</v>
      </c>
    </row>
    <row r="8" spans="2:19" ht="11.25" customHeight="1">
      <c r="B8" s="121" t="s">
        <v>20</v>
      </c>
      <c r="C8" s="59" t="s">
        <v>33</v>
      </c>
      <c r="D8" s="9"/>
      <c r="E8" s="8"/>
      <c r="F8" s="10">
        <f>AVERAGE(F40:F43)</f>
        <v>13.291666666666666</v>
      </c>
      <c r="G8" s="10">
        <f t="shared" ref="G8:Q8" si="0">AVERAGE(G40:G43)</f>
        <v>10</v>
      </c>
      <c r="H8" s="10">
        <f>AVERAGE(H40:H43)</f>
        <v>12.416666666666666</v>
      </c>
      <c r="I8" s="10">
        <f t="shared" si="0"/>
        <v>8.9166666666666661</v>
      </c>
      <c r="J8" s="10">
        <f t="shared" si="0"/>
        <v>19.083333333333336</v>
      </c>
      <c r="K8" s="10">
        <f t="shared" si="0"/>
        <v>18.583333333333336</v>
      </c>
      <c r="L8" s="10">
        <f t="shared" si="0"/>
        <v>21.416666666666668</v>
      </c>
      <c r="M8" s="10">
        <f t="shared" si="0"/>
        <v>18.916666666666668</v>
      </c>
      <c r="N8" s="10">
        <f t="shared" si="0"/>
        <v>17</v>
      </c>
      <c r="O8" s="10">
        <f t="shared" si="0"/>
        <v>14.499999999999998</v>
      </c>
      <c r="P8" s="10">
        <f t="shared" si="0"/>
        <v>8.6666666666666661</v>
      </c>
      <c r="Q8" s="10">
        <f t="shared" si="0"/>
        <v>9.6666666666666679</v>
      </c>
      <c r="R8" s="10">
        <f t="shared" ref="R8:S8" si="1">AVERAGE(R40:R43)</f>
        <v>11.083333333333334</v>
      </c>
      <c r="S8" s="10">
        <f t="shared" si="1"/>
        <v>10.083333333333332</v>
      </c>
    </row>
    <row r="9" spans="2:19" ht="11.25" customHeight="1">
      <c r="B9" s="122"/>
      <c r="C9" s="62" t="s">
        <v>25</v>
      </c>
      <c r="D9" s="9"/>
      <c r="E9" s="8"/>
      <c r="F9" s="10">
        <f t="shared" ref="F9:Q9" si="2">MAX(F40:F43)</f>
        <v>18.333333333333332</v>
      </c>
      <c r="G9" s="10">
        <f t="shared" si="2"/>
        <v>12.333333333333334</v>
      </c>
      <c r="H9" s="10">
        <f t="shared" si="2"/>
        <v>14</v>
      </c>
      <c r="I9" s="10">
        <f t="shared" si="2"/>
        <v>11</v>
      </c>
      <c r="J9" s="10">
        <f t="shared" si="2"/>
        <v>21.666666666666668</v>
      </c>
      <c r="K9" s="10">
        <f t="shared" si="2"/>
        <v>21.333333333333332</v>
      </c>
      <c r="L9" s="10">
        <f t="shared" si="2"/>
        <v>24.666666666666668</v>
      </c>
      <c r="M9" s="10">
        <f t="shared" si="2"/>
        <v>22</v>
      </c>
      <c r="N9" s="10">
        <f t="shared" si="2"/>
        <v>19.333333333333332</v>
      </c>
      <c r="O9" s="10">
        <f t="shared" si="2"/>
        <v>17.333333333333332</v>
      </c>
      <c r="P9" s="10">
        <f t="shared" si="2"/>
        <v>10.666666666666666</v>
      </c>
      <c r="Q9" s="10">
        <f t="shared" si="2"/>
        <v>13.333333333333334</v>
      </c>
      <c r="R9" s="10">
        <f t="shared" ref="R9:S9" si="3">MAX(R40:R43)</f>
        <v>15</v>
      </c>
      <c r="S9" s="10">
        <f t="shared" si="3"/>
        <v>13.666666666666666</v>
      </c>
    </row>
    <row r="10" spans="2:19" ht="11.25" customHeight="1">
      <c r="B10" s="123"/>
      <c r="C10" s="64" t="s">
        <v>24</v>
      </c>
      <c r="D10" s="9"/>
      <c r="E10" s="8"/>
      <c r="F10" s="10">
        <f t="shared" ref="F10:Q10" si="4">MIN(F40:F43)</f>
        <v>7.5</v>
      </c>
      <c r="G10" s="10">
        <f t="shared" si="4"/>
        <v>5.666666666666667</v>
      </c>
      <c r="H10" s="10">
        <f t="shared" si="4"/>
        <v>10.333333333333334</v>
      </c>
      <c r="I10" s="10">
        <f t="shared" si="4"/>
        <v>7</v>
      </c>
      <c r="J10" s="10">
        <f t="shared" si="4"/>
        <v>14.666666666666666</v>
      </c>
      <c r="K10" s="10">
        <f t="shared" si="4"/>
        <v>13.666666666666666</v>
      </c>
      <c r="L10" s="10">
        <f t="shared" si="4"/>
        <v>14.666666666666666</v>
      </c>
      <c r="M10" s="10">
        <f t="shared" si="4"/>
        <v>13.666666666666666</v>
      </c>
      <c r="N10" s="10">
        <f t="shared" si="4"/>
        <v>11.666666666666666</v>
      </c>
      <c r="O10" s="10">
        <f t="shared" si="4"/>
        <v>11</v>
      </c>
      <c r="P10" s="10">
        <f t="shared" si="4"/>
        <v>5.666666666666667</v>
      </c>
      <c r="Q10" s="10">
        <f t="shared" si="4"/>
        <v>6</v>
      </c>
      <c r="R10" s="10">
        <f t="shared" ref="R10:S10" si="5">MIN(R40:R43)</f>
        <v>6.333333333333333</v>
      </c>
      <c r="S10" s="10">
        <f t="shared" si="5"/>
        <v>6.666666666666667</v>
      </c>
    </row>
    <row r="11" spans="2:19" ht="11.25" customHeight="1">
      <c r="B11" s="124" t="s">
        <v>21</v>
      </c>
      <c r="C11" s="59" t="s">
        <v>33</v>
      </c>
      <c r="D11" s="14"/>
      <c r="E11" s="13"/>
      <c r="F11" s="15">
        <f>AVERAGE(F44:F51)</f>
        <v>23.437499999999996</v>
      </c>
      <c r="G11" s="15">
        <f t="shared" ref="G11:Q11" si="6">AVERAGE(G44:G51)</f>
        <v>18.666666666666668</v>
      </c>
      <c r="H11" s="15">
        <f t="shared" si="6"/>
        <v>22.458333333333336</v>
      </c>
      <c r="I11" s="15">
        <f t="shared" si="6"/>
        <v>16.666666666666664</v>
      </c>
      <c r="J11" s="15">
        <f t="shared" si="6"/>
        <v>29.5</v>
      </c>
      <c r="K11" s="15">
        <f t="shared" si="6"/>
        <v>27.791666666666664</v>
      </c>
      <c r="L11" s="15">
        <f t="shared" si="6"/>
        <v>30.791666666666668</v>
      </c>
      <c r="M11" s="15">
        <f t="shared" si="6"/>
        <v>26.666666666666668</v>
      </c>
      <c r="N11" s="15">
        <f t="shared" si="6"/>
        <v>23.625000000000004</v>
      </c>
      <c r="O11" s="15">
        <f t="shared" si="6"/>
        <v>20.416666666666664</v>
      </c>
      <c r="P11" s="15">
        <f t="shared" si="6"/>
        <v>11.833333333333334</v>
      </c>
      <c r="Q11" s="15">
        <f t="shared" si="6"/>
        <v>14.208333333333336</v>
      </c>
      <c r="R11" s="15">
        <f t="shared" ref="R11:S11" si="7">AVERAGE(R44:R51)</f>
        <v>16.208333333333336</v>
      </c>
      <c r="S11" s="15">
        <f t="shared" si="7"/>
        <v>15.75</v>
      </c>
    </row>
    <row r="12" spans="2:19" ht="11.25" customHeight="1">
      <c r="B12" s="122"/>
      <c r="C12" s="62" t="s">
        <v>25</v>
      </c>
      <c r="D12" s="16"/>
      <c r="E12" s="8"/>
      <c r="F12" s="10">
        <f>MAX(F44:F51)</f>
        <v>27.333333333333332</v>
      </c>
      <c r="G12" s="10">
        <f t="shared" ref="G12:Q12" si="8">MAX(G44:G51)</f>
        <v>24.333333333333332</v>
      </c>
      <c r="H12" s="10">
        <f t="shared" si="8"/>
        <v>29.666666666666668</v>
      </c>
      <c r="I12" s="10">
        <f t="shared" si="8"/>
        <v>19.333333333333332</v>
      </c>
      <c r="J12" s="10">
        <f t="shared" si="8"/>
        <v>33</v>
      </c>
      <c r="K12" s="10">
        <f t="shared" si="8"/>
        <v>33.666666666666664</v>
      </c>
      <c r="L12" s="10">
        <f t="shared" si="8"/>
        <v>38</v>
      </c>
      <c r="M12" s="10">
        <f t="shared" si="8"/>
        <v>33.666666666666664</v>
      </c>
      <c r="N12" s="10">
        <f t="shared" si="8"/>
        <v>26</v>
      </c>
      <c r="O12" s="10">
        <f t="shared" si="8"/>
        <v>24</v>
      </c>
      <c r="P12" s="10">
        <f t="shared" si="8"/>
        <v>15.666666666666666</v>
      </c>
      <c r="Q12" s="10">
        <f t="shared" si="8"/>
        <v>19</v>
      </c>
      <c r="R12" s="10">
        <f t="shared" ref="R12:S12" si="9">MAX(R44:R51)</f>
        <v>20</v>
      </c>
      <c r="S12" s="10">
        <f t="shared" si="9"/>
        <v>19.333333333333332</v>
      </c>
    </row>
    <row r="13" spans="2:19" ht="11.25" customHeight="1">
      <c r="B13" s="125"/>
      <c r="C13" s="64" t="s">
        <v>24</v>
      </c>
      <c r="D13" s="17"/>
      <c r="E13" s="12"/>
      <c r="F13" s="18">
        <f t="shared" ref="F13:Q13" si="10">MIN(F44:F51)</f>
        <v>16</v>
      </c>
      <c r="G13" s="18">
        <f t="shared" si="10"/>
        <v>12.333333333333334</v>
      </c>
      <c r="H13" s="18">
        <f t="shared" si="10"/>
        <v>17.333333333333332</v>
      </c>
      <c r="I13" s="18">
        <f t="shared" si="10"/>
        <v>14</v>
      </c>
      <c r="J13" s="18">
        <f t="shared" si="10"/>
        <v>24.666666666666668</v>
      </c>
      <c r="K13" s="18">
        <f t="shared" si="10"/>
        <v>21.333333333333332</v>
      </c>
      <c r="L13" s="18">
        <f t="shared" si="10"/>
        <v>24.333333333333332</v>
      </c>
      <c r="M13" s="18">
        <f t="shared" si="10"/>
        <v>21.333333333333332</v>
      </c>
      <c r="N13" s="18">
        <f t="shared" si="10"/>
        <v>20</v>
      </c>
      <c r="O13" s="18">
        <f t="shared" si="10"/>
        <v>15.666666666666666</v>
      </c>
      <c r="P13" s="18">
        <f t="shared" si="10"/>
        <v>8.3333333333333339</v>
      </c>
      <c r="Q13" s="18">
        <f t="shared" si="10"/>
        <v>9.6666666666666661</v>
      </c>
      <c r="R13" s="18">
        <f t="shared" ref="R13:S13" si="11">MIN(R44:R51)</f>
        <v>12.666666666666666</v>
      </c>
      <c r="S13" s="18">
        <f t="shared" si="11"/>
        <v>11.333333333333334</v>
      </c>
    </row>
    <row r="14" spans="2:19" s="19" customFormat="1" ht="11.25" customHeight="1">
      <c r="B14" s="20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2:19" ht="11.25" customHeight="1">
      <c r="B15" s="3"/>
      <c r="C15" s="23" t="s">
        <v>27</v>
      </c>
      <c r="D15" s="24">
        <v>25</v>
      </c>
      <c r="E15" s="24">
        <v>25</v>
      </c>
      <c r="F15" s="24">
        <v>25</v>
      </c>
      <c r="G15" s="24">
        <v>25</v>
      </c>
      <c r="H15" s="24">
        <v>25</v>
      </c>
      <c r="I15" s="24">
        <v>25</v>
      </c>
      <c r="J15" s="24">
        <v>25</v>
      </c>
      <c r="K15" s="24">
        <v>25</v>
      </c>
      <c r="L15" s="24">
        <v>25</v>
      </c>
      <c r="M15" s="24">
        <v>25</v>
      </c>
      <c r="N15" s="24">
        <v>25</v>
      </c>
      <c r="O15" s="24">
        <v>25</v>
      </c>
      <c r="P15" s="24">
        <v>25</v>
      </c>
      <c r="Q15" s="24">
        <v>25</v>
      </c>
      <c r="R15" s="24">
        <v>25</v>
      </c>
      <c r="S15" s="24">
        <v>25</v>
      </c>
    </row>
    <row r="16" spans="2:19" ht="11.25" customHeight="1">
      <c r="B16" s="3"/>
      <c r="C16" s="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19" ht="11.25" customHeight="1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11"/>
      <c r="S17" s="11"/>
    </row>
    <row r="18" spans="2:19" ht="24" customHeight="1">
      <c r="C18" s="28"/>
      <c r="D18" s="128" t="s">
        <v>38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</row>
    <row r="19" spans="2:19" ht="11.25" customHeight="1">
      <c r="B19" s="29" t="s">
        <v>14</v>
      </c>
      <c r="C19" s="47" t="s">
        <v>28</v>
      </c>
      <c r="D19" s="46">
        <v>1997</v>
      </c>
      <c r="E19" s="30">
        <v>1998</v>
      </c>
      <c r="F19" s="30">
        <v>1999</v>
      </c>
      <c r="G19" s="30">
        <v>2000</v>
      </c>
      <c r="H19" s="30">
        <v>2001</v>
      </c>
      <c r="I19" s="30">
        <v>2002</v>
      </c>
      <c r="J19" s="30">
        <v>2003</v>
      </c>
      <c r="K19" s="30">
        <v>2004</v>
      </c>
      <c r="L19" s="30">
        <v>2005</v>
      </c>
      <c r="M19" s="30">
        <v>2006</v>
      </c>
      <c r="N19" s="30">
        <v>2007</v>
      </c>
      <c r="O19" s="30">
        <v>2008</v>
      </c>
      <c r="P19" s="46">
        <v>2009</v>
      </c>
      <c r="Q19" s="30">
        <v>2010</v>
      </c>
      <c r="R19" s="46">
        <v>2011</v>
      </c>
      <c r="S19" s="30">
        <v>2012</v>
      </c>
    </row>
    <row r="20" spans="2:19" ht="11.25" customHeight="1">
      <c r="B20" s="96" t="s">
        <v>0</v>
      </c>
      <c r="C20" s="116" t="s">
        <v>15</v>
      </c>
      <c r="D20" s="97">
        <v>15</v>
      </c>
      <c r="E20" s="97">
        <v>11</v>
      </c>
      <c r="F20" s="98">
        <v>21</v>
      </c>
      <c r="G20" s="97">
        <v>3</v>
      </c>
      <c r="H20" s="97">
        <v>18</v>
      </c>
      <c r="I20" s="97">
        <v>8</v>
      </c>
      <c r="J20" s="98">
        <v>39</v>
      </c>
      <c r="K20" s="97">
        <v>17</v>
      </c>
      <c r="L20" s="97">
        <v>17</v>
      </c>
      <c r="M20" s="97">
        <v>29</v>
      </c>
      <c r="N20" s="98">
        <v>11</v>
      </c>
      <c r="O20" s="97">
        <v>12</v>
      </c>
      <c r="P20" s="97">
        <v>8</v>
      </c>
      <c r="Q20" s="97">
        <v>10</v>
      </c>
      <c r="R20" s="110">
        <v>13</v>
      </c>
      <c r="S20" s="113">
        <v>4</v>
      </c>
    </row>
    <row r="21" spans="2:19" ht="11.25" customHeight="1">
      <c r="B21" s="96" t="s">
        <v>1</v>
      </c>
      <c r="C21" s="116" t="s">
        <v>15</v>
      </c>
      <c r="D21" s="98">
        <v>24</v>
      </c>
      <c r="E21" s="97">
        <v>16</v>
      </c>
      <c r="F21" s="98">
        <v>15</v>
      </c>
      <c r="G21" s="97">
        <v>6</v>
      </c>
      <c r="H21" s="97">
        <v>20</v>
      </c>
      <c r="I21" s="97">
        <v>7</v>
      </c>
      <c r="J21" s="97">
        <v>33</v>
      </c>
      <c r="K21" s="97">
        <v>22</v>
      </c>
      <c r="L21" s="97">
        <v>19</v>
      </c>
      <c r="M21" s="97">
        <v>25</v>
      </c>
      <c r="N21" s="98">
        <v>10</v>
      </c>
      <c r="O21" s="97">
        <v>10</v>
      </c>
      <c r="P21" s="97">
        <v>12</v>
      </c>
      <c r="Q21" s="97">
        <v>18</v>
      </c>
      <c r="R21" s="110">
        <v>15</v>
      </c>
      <c r="S21" s="113">
        <v>8</v>
      </c>
    </row>
    <row r="22" spans="2:19" ht="11.25" customHeight="1">
      <c r="B22" s="96" t="s">
        <v>2</v>
      </c>
      <c r="C22" s="116" t="s">
        <v>15</v>
      </c>
      <c r="D22" s="98">
        <v>6</v>
      </c>
      <c r="E22" s="97">
        <v>11</v>
      </c>
      <c r="F22" s="97">
        <v>18</v>
      </c>
      <c r="G22" s="97">
        <v>2</v>
      </c>
      <c r="H22" s="97">
        <v>15</v>
      </c>
      <c r="I22" s="97">
        <v>7</v>
      </c>
      <c r="J22" s="97">
        <v>38</v>
      </c>
      <c r="K22" s="97">
        <v>11</v>
      </c>
      <c r="L22" s="97">
        <v>17</v>
      </c>
      <c r="M22" s="97">
        <v>29</v>
      </c>
      <c r="N22" s="97">
        <v>12</v>
      </c>
      <c r="O22" s="97">
        <v>3</v>
      </c>
      <c r="P22" s="97">
        <v>9</v>
      </c>
      <c r="Q22" s="97">
        <v>16</v>
      </c>
      <c r="R22" s="110">
        <v>13</v>
      </c>
      <c r="S22" s="113">
        <v>4</v>
      </c>
    </row>
    <row r="23" spans="2:19" ht="11.25" customHeight="1" thickBot="1">
      <c r="B23" s="99" t="s">
        <v>3</v>
      </c>
      <c r="C23" s="117" t="s">
        <v>15</v>
      </c>
      <c r="D23" s="100"/>
      <c r="E23" s="101">
        <v>0</v>
      </c>
      <c r="F23" s="102">
        <v>15</v>
      </c>
      <c r="G23" s="102">
        <v>2</v>
      </c>
      <c r="H23" s="102">
        <v>14</v>
      </c>
      <c r="I23" s="102">
        <v>5</v>
      </c>
      <c r="J23" s="103">
        <v>25</v>
      </c>
      <c r="K23" s="103">
        <v>11</v>
      </c>
      <c r="L23" s="103">
        <v>8</v>
      </c>
      <c r="M23" s="103">
        <v>22</v>
      </c>
      <c r="N23" s="103">
        <v>5</v>
      </c>
      <c r="O23" s="103">
        <v>6</v>
      </c>
      <c r="P23" s="103">
        <v>6</v>
      </c>
      <c r="Q23" s="103">
        <v>6</v>
      </c>
      <c r="R23" s="111">
        <v>7</v>
      </c>
      <c r="S23" s="115">
        <v>7</v>
      </c>
    </row>
    <row r="24" spans="2:19" ht="11.25" customHeight="1">
      <c r="B24" s="104" t="s">
        <v>4</v>
      </c>
      <c r="C24" s="118" t="s">
        <v>16</v>
      </c>
      <c r="D24" s="105">
        <v>21</v>
      </c>
      <c r="E24" s="106">
        <v>16</v>
      </c>
      <c r="F24" s="105">
        <v>45</v>
      </c>
      <c r="G24" s="105">
        <v>12</v>
      </c>
      <c r="H24" s="106">
        <v>32</v>
      </c>
      <c r="I24" s="105">
        <v>13</v>
      </c>
      <c r="J24" s="105">
        <v>52</v>
      </c>
      <c r="K24" s="106">
        <v>36</v>
      </c>
      <c r="L24" s="105">
        <v>26</v>
      </c>
      <c r="M24" s="106">
        <v>39</v>
      </c>
      <c r="N24" s="106">
        <v>13</v>
      </c>
      <c r="O24" s="106">
        <v>20</v>
      </c>
      <c r="P24" s="106">
        <v>14</v>
      </c>
      <c r="Q24" s="106">
        <v>23</v>
      </c>
      <c r="R24" s="112">
        <v>23</v>
      </c>
      <c r="S24" s="114">
        <v>12</v>
      </c>
    </row>
    <row r="25" spans="2:19" ht="11.25" customHeight="1">
      <c r="B25" s="96" t="s">
        <v>11</v>
      </c>
      <c r="C25" s="96" t="s">
        <v>16</v>
      </c>
      <c r="D25" s="98">
        <v>24</v>
      </c>
      <c r="E25" s="98">
        <v>11</v>
      </c>
      <c r="F25" s="97">
        <v>28</v>
      </c>
      <c r="G25" s="97">
        <v>9</v>
      </c>
      <c r="H25" s="97">
        <v>29</v>
      </c>
      <c r="I25" s="97">
        <v>14</v>
      </c>
      <c r="J25" s="97">
        <v>42</v>
      </c>
      <c r="K25" s="98">
        <v>10</v>
      </c>
      <c r="L25" s="97">
        <v>21</v>
      </c>
      <c r="M25" s="97">
        <v>34</v>
      </c>
      <c r="N25" s="97">
        <v>14</v>
      </c>
      <c r="O25" s="97">
        <v>12</v>
      </c>
      <c r="P25" s="97">
        <v>11</v>
      </c>
      <c r="Q25" s="97">
        <v>13</v>
      </c>
      <c r="R25" s="110">
        <v>14</v>
      </c>
      <c r="S25" s="113">
        <v>7</v>
      </c>
    </row>
    <row r="26" spans="2:19" ht="11.25" customHeight="1">
      <c r="B26" s="96" t="s">
        <v>5</v>
      </c>
      <c r="C26" s="96" t="s">
        <v>16</v>
      </c>
      <c r="D26" s="98">
        <v>28</v>
      </c>
      <c r="E26" s="97">
        <v>24</v>
      </c>
      <c r="F26" s="97">
        <v>30</v>
      </c>
      <c r="G26" s="97">
        <v>12</v>
      </c>
      <c r="H26" s="97">
        <v>26</v>
      </c>
      <c r="I26" s="98">
        <v>10</v>
      </c>
      <c r="J26" s="98">
        <v>50</v>
      </c>
      <c r="K26" s="97">
        <v>27</v>
      </c>
      <c r="L26" s="97">
        <v>24</v>
      </c>
      <c r="M26" s="98">
        <v>38</v>
      </c>
      <c r="N26" s="97">
        <v>15</v>
      </c>
      <c r="O26" s="97">
        <v>18</v>
      </c>
      <c r="P26" s="97">
        <v>10</v>
      </c>
      <c r="Q26" s="97">
        <v>22</v>
      </c>
      <c r="R26" s="110">
        <v>15</v>
      </c>
      <c r="S26" s="113">
        <v>7</v>
      </c>
    </row>
    <row r="27" spans="2:19" ht="11.25" customHeight="1">
      <c r="B27" s="96" t="s">
        <v>6</v>
      </c>
      <c r="C27" s="96" t="s">
        <v>16</v>
      </c>
      <c r="D27" s="107"/>
      <c r="E27" s="108">
        <v>6</v>
      </c>
      <c r="F27" s="109">
        <v>29</v>
      </c>
      <c r="G27" s="109">
        <v>8</v>
      </c>
      <c r="H27" s="109">
        <v>28</v>
      </c>
      <c r="I27" s="109">
        <v>8</v>
      </c>
      <c r="J27" s="98">
        <v>38</v>
      </c>
      <c r="K27" s="97">
        <v>18</v>
      </c>
      <c r="L27" s="97">
        <v>17</v>
      </c>
      <c r="M27" s="97">
        <v>36</v>
      </c>
      <c r="N27" s="98">
        <v>12</v>
      </c>
      <c r="O27" s="98">
        <v>10</v>
      </c>
      <c r="P27" s="97">
        <v>11</v>
      </c>
      <c r="Q27" s="97">
        <v>24</v>
      </c>
      <c r="R27" s="110">
        <v>16</v>
      </c>
      <c r="S27" s="113">
        <v>9</v>
      </c>
    </row>
    <row r="28" spans="2:19" ht="11.25" customHeight="1">
      <c r="B28" s="96" t="s">
        <v>7</v>
      </c>
      <c r="C28" s="96" t="s">
        <v>16</v>
      </c>
      <c r="D28" s="109">
        <v>30</v>
      </c>
      <c r="E28" s="109">
        <v>19</v>
      </c>
      <c r="F28" s="109">
        <v>30</v>
      </c>
      <c r="G28" s="109">
        <v>8</v>
      </c>
      <c r="H28" s="109">
        <v>26</v>
      </c>
      <c r="I28" s="109">
        <v>12</v>
      </c>
      <c r="J28" s="97">
        <v>49</v>
      </c>
      <c r="K28" s="98">
        <v>21</v>
      </c>
      <c r="L28" s="97">
        <v>28</v>
      </c>
      <c r="M28" s="98">
        <v>32</v>
      </c>
      <c r="N28" s="97">
        <v>10</v>
      </c>
      <c r="O28" s="97">
        <v>14</v>
      </c>
      <c r="P28" s="97">
        <v>6</v>
      </c>
      <c r="Q28" s="97">
        <v>21</v>
      </c>
      <c r="R28" s="110">
        <v>27</v>
      </c>
      <c r="S28" s="113">
        <v>6</v>
      </c>
    </row>
    <row r="29" spans="2:19" ht="11.25" customHeight="1">
      <c r="B29" s="96" t="s">
        <v>8</v>
      </c>
      <c r="C29" s="96" t="s">
        <v>16</v>
      </c>
      <c r="D29" s="108">
        <v>25</v>
      </c>
      <c r="E29" s="109">
        <v>21</v>
      </c>
      <c r="F29" s="109">
        <v>30</v>
      </c>
      <c r="G29" s="109">
        <v>8</v>
      </c>
      <c r="H29" s="109">
        <v>30</v>
      </c>
      <c r="I29" s="109">
        <v>15</v>
      </c>
      <c r="J29" s="98">
        <v>52</v>
      </c>
      <c r="K29" s="98">
        <v>25</v>
      </c>
      <c r="L29" s="97">
        <v>22</v>
      </c>
      <c r="M29" s="97">
        <v>36</v>
      </c>
      <c r="N29" s="97">
        <v>17</v>
      </c>
      <c r="O29" s="98">
        <v>11</v>
      </c>
      <c r="P29" s="97">
        <v>11</v>
      </c>
      <c r="Q29" s="97">
        <v>23</v>
      </c>
      <c r="R29" s="110">
        <v>16</v>
      </c>
      <c r="S29" s="113">
        <v>11</v>
      </c>
    </row>
    <row r="30" spans="2:19" ht="11.25" customHeight="1">
      <c r="B30" s="96" t="s">
        <v>9</v>
      </c>
      <c r="C30" s="96" t="s">
        <v>16</v>
      </c>
      <c r="D30" s="108">
        <v>28</v>
      </c>
      <c r="E30" s="109">
        <v>26</v>
      </c>
      <c r="F30" s="109">
        <v>26</v>
      </c>
      <c r="G30" s="109">
        <v>13</v>
      </c>
      <c r="H30" s="109">
        <v>28</v>
      </c>
      <c r="I30" s="109">
        <v>17</v>
      </c>
      <c r="J30" s="97">
        <v>54</v>
      </c>
      <c r="K30" s="97">
        <v>25</v>
      </c>
      <c r="L30" s="97">
        <v>20</v>
      </c>
      <c r="M30" s="97">
        <v>41</v>
      </c>
      <c r="N30" s="97">
        <v>12</v>
      </c>
      <c r="O30" s="98">
        <v>9</v>
      </c>
      <c r="P30" s="97">
        <v>9</v>
      </c>
      <c r="Q30" s="98">
        <v>20</v>
      </c>
      <c r="R30" s="110">
        <v>18</v>
      </c>
      <c r="S30" s="113">
        <v>6</v>
      </c>
    </row>
    <row r="31" spans="2:19" ht="11.25" customHeight="1">
      <c r="B31" s="96" t="s">
        <v>10</v>
      </c>
      <c r="C31" s="96" t="s">
        <v>16</v>
      </c>
      <c r="D31" s="107"/>
      <c r="E31" s="108">
        <v>6</v>
      </c>
      <c r="F31" s="108">
        <v>26</v>
      </c>
      <c r="G31" s="108">
        <v>5</v>
      </c>
      <c r="H31" s="109">
        <v>21</v>
      </c>
      <c r="I31" s="109">
        <v>16</v>
      </c>
      <c r="J31" s="98">
        <v>46</v>
      </c>
      <c r="K31" s="98">
        <v>17</v>
      </c>
      <c r="L31" s="98">
        <v>19</v>
      </c>
      <c r="M31" s="98">
        <v>28</v>
      </c>
      <c r="N31" s="98">
        <v>13</v>
      </c>
      <c r="O31" s="97">
        <v>6</v>
      </c>
      <c r="P31" s="97">
        <v>6</v>
      </c>
      <c r="Q31" s="97">
        <v>17</v>
      </c>
      <c r="R31" s="110">
        <v>19</v>
      </c>
      <c r="S31" s="113">
        <v>9</v>
      </c>
    </row>
    <row r="32" spans="2:19" ht="11.25" customHeight="1">
      <c r="C32" s="31" t="s">
        <v>36</v>
      </c>
      <c r="D32" s="32"/>
      <c r="E32" s="32"/>
      <c r="F32" s="32"/>
      <c r="G32" s="32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2:19" ht="11.25" customHeight="1">
      <c r="C33" s="31"/>
      <c r="D33" s="32"/>
      <c r="E33" s="32"/>
      <c r="F33" s="32"/>
      <c r="G33" s="32"/>
      <c r="H33" s="84"/>
      <c r="I33" s="1" t="s">
        <v>31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2:19" ht="11.25" customHeight="1">
      <c r="C34" s="31"/>
      <c r="D34" s="32"/>
      <c r="E34" s="32"/>
      <c r="F34" s="32"/>
      <c r="G34" s="32"/>
      <c r="H34" s="85"/>
      <c r="I34" s="31" t="s">
        <v>26</v>
      </c>
      <c r="J34" s="11"/>
      <c r="K34" s="11"/>
      <c r="L34" s="11"/>
      <c r="M34" s="11"/>
      <c r="N34" s="11"/>
      <c r="O34" s="11"/>
      <c r="P34" s="11"/>
      <c r="S34" s="11"/>
    </row>
    <row r="35" spans="2:19" ht="11.25" customHeight="1">
      <c r="C35" s="31"/>
      <c r="D35" s="32"/>
      <c r="E35" s="32"/>
      <c r="F35" s="32"/>
      <c r="G35" s="32"/>
      <c r="H35" s="51"/>
      <c r="I35" s="52" t="s">
        <v>18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2:19" ht="11.25" customHeight="1">
      <c r="C36" s="31"/>
      <c r="E36" s="32"/>
      <c r="F36" s="32"/>
      <c r="G36" s="32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2:19" ht="11.25" customHeight="1">
      <c r="B37" s="120"/>
      <c r="D37" s="32"/>
      <c r="E37" s="32"/>
      <c r="F37" s="32"/>
      <c r="G37" s="32"/>
      <c r="H37" s="32"/>
      <c r="I37" s="32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2:19" ht="24" customHeight="1">
      <c r="D38" s="128" t="s">
        <v>39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2:19" ht="11.25" customHeight="1">
      <c r="B39" s="29" t="s">
        <v>14</v>
      </c>
      <c r="C39" s="47" t="s">
        <v>28</v>
      </c>
      <c r="D39" s="30">
        <v>1997</v>
      </c>
      <c r="E39" s="34">
        <v>1998</v>
      </c>
      <c r="F39" s="34">
        <v>1999</v>
      </c>
      <c r="G39" s="34">
        <v>2000</v>
      </c>
      <c r="H39" s="34">
        <v>2001</v>
      </c>
      <c r="I39" s="34">
        <v>2002</v>
      </c>
      <c r="J39" s="34">
        <v>2003</v>
      </c>
      <c r="K39" s="34">
        <v>2004</v>
      </c>
      <c r="L39" s="34">
        <v>2005</v>
      </c>
      <c r="M39" s="34">
        <v>2006</v>
      </c>
      <c r="N39" s="34">
        <v>2007</v>
      </c>
      <c r="O39" s="30">
        <v>2008</v>
      </c>
      <c r="P39" s="30">
        <v>2009</v>
      </c>
      <c r="Q39" s="30">
        <v>2010</v>
      </c>
      <c r="R39" s="30">
        <v>2011</v>
      </c>
      <c r="S39" s="30">
        <v>2012</v>
      </c>
    </row>
    <row r="40" spans="2:19" ht="11.25" customHeight="1">
      <c r="B40" s="96" t="s">
        <v>0</v>
      </c>
      <c r="C40" s="116" t="s">
        <v>15</v>
      </c>
      <c r="D40" s="35"/>
      <c r="E40" s="36"/>
      <c r="F40" s="18">
        <f>AVERAGE(D20:F20)</f>
        <v>15.666666666666666</v>
      </c>
      <c r="G40" s="35">
        <f t="shared" ref="G40:G51" si="12">AVERAGE(E20:G20)</f>
        <v>11.666666666666666</v>
      </c>
      <c r="H40" s="35">
        <f t="shared" ref="H40:H51" si="13">AVERAGE(F20:H20)</f>
        <v>14</v>
      </c>
      <c r="I40" s="35">
        <f t="shared" ref="I40:I51" si="14">AVERAGE(G20:I20)</f>
        <v>9.6666666666666661</v>
      </c>
      <c r="J40" s="35">
        <f t="shared" ref="J40:J51" si="15">AVERAGE(H20:J20)</f>
        <v>21.666666666666668</v>
      </c>
      <c r="K40" s="35">
        <f t="shared" ref="K40:K51" si="16">AVERAGE(I20:K20)</f>
        <v>21.333333333333332</v>
      </c>
      <c r="L40" s="35">
        <f t="shared" ref="L40:L51" si="17">AVERAGE(J20:L20)</f>
        <v>24.333333333333332</v>
      </c>
      <c r="M40" s="35">
        <f t="shared" ref="M40:M51" si="18">AVERAGE(K20:M20)</f>
        <v>21</v>
      </c>
      <c r="N40" s="35">
        <f t="shared" ref="N40:N51" si="19">AVERAGE(L20:N20)</f>
        <v>19</v>
      </c>
      <c r="O40" s="35">
        <f t="shared" ref="O40:O51" si="20">AVERAGE(M20:O20)</f>
        <v>17.333333333333332</v>
      </c>
      <c r="P40" s="35">
        <f t="shared" ref="P40:P51" si="21">AVERAGE(N20:P20)</f>
        <v>10.333333333333334</v>
      </c>
      <c r="Q40" s="35">
        <f t="shared" ref="Q40:Q51" si="22">AVERAGE(O20:Q20)</f>
        <v>10</v>
      </c>
      <c r="R40" s="35">
        <f t="shared" ref="R40:R51" si="23">AVERAGE(P20:R20)</f>
        <v>10.333333333333334</v>
      </c>
      <c r="S40" s="35">
        <f t="shared" ref="S40:S51" si="24">AVERAGE(Q20:S20)</f>
        <v>9</v>
      </c>
    </row>
    <row r="41" spans="2:19" ht="11.25" customHeight="1">
      <c r="B41" s="96" t="s">
        <v>1</v>
      </c>
      <c r="C41" s="70" t="s">
        <v>15</v>
      </c>
      <c r="D41" s="37"/>
      <c r="E41" s="38"/>
      <c r="F41" s="39">
        <f t="shared" ref="F41:F51" si="25">AVERAGE(D21:F21)</f>
        <v>18.333333333333332</v>
      </c>
      <c r="G41" s="37">
        <f t="shared" si="12"/>
        <v>12.333333333333334</v>
      </c>
      <c r="H41" s="37">
        <f t="shared" si="13"/>
        <v>13.666666666666666</v>
      </c>
      <c r="I41" s="37">
        <f t="shared" si="14"/>
        <v>11</v>
      </c>
      <c r="J41" s="37">
        <f t="shared" si="15"/>
        <v>20</v>
      </c>
      <c r="K41" s="37">
        <f t="shared" si="16"/>
        <v>20.666666666666668</v>
      </c>
      <c r="L41" s="37">
        <f t="shared" si="17"/>
        <v>24.666666666666668</v>
      </c>
      <c r="M41" s="37">
        <f t="shared" si="18"/>
        <v>22</v>
      </c>
      <c r="N41" s="37">
        <f t="shared" si="19"/>
        <v>18</v>
      </c>
      <c r="O41" s="37">
        <f t="shared" si="20"/>
        <v>15</v>
      </c>
      <c r="P41" s="37">
        <f t="shared" si="21"/>
        <v>10.666666666666666</v>
      </c>
      <c r="Q41" s="37">
        <f t="shared" si="22"/>
        <v>13.333333333333334</v>
      </c>
      <c r="R41" s="37">
        <f t="shared" si="23"/>
        <v>15</v>
      </c>
      <c r="S41" s="37">
        <f t="shared" si="24"/>
        <v>13.666666666666666</v>
      </c>
    </row>
    <row r="42" spans="2:19" ht="11.25" customHeight="1">
      <c r="B42" s="96" t="s">
        <v>2</v>
      </c>
      <c r="C42" s="116" t="s">
        <v>15</v>
      </c>
      <c r="D42" s="37"/>
      <c r="E42" s="38"/>
      <c r="F42" s="39">
        <f t="shared" si="25"/>
        <v>11.666666666666666</v>
      </c>
      <c r="G42" s="37">
        <f t="shared" si="12"/>
        <v>10.333333333333334</v>
      </c>
      <c r="H42" s="37">
        <f t="shared" si="13"/>
        <v>11.666666666666666</v>
      </c>
      <c r="I42" s="37">
        <f t="shared" si="14"/>
        <v>8</v>
      </c>
      <c r="J42" s="37">
        <f t="shared" si="15"/>
        <v>20</v>
      </c>
      <c r="K42" s="37">
        <f t="shared" si="16"/>
        <v>18.666666666666668</v>
      </c>
      <c r="L42" s="37">
        <f t="shared" si="17"/>
        <v>22</v>
      </c>
      <c r="M42" s="37">
        <f t="shared" si="18"/>
        <v>19</v>
      </c>
      <c r="N42" s="37">
        <f t="shared" si="19"/>
        <v>19.333333333333332</v>
      </c>
      <c r="O42" s="37">
        <f t="shared" si="20"/>
        <v>14.666666666666666</v>
      </c>
      <c r="P42" s="37">
        <f t="shared" si="21"/>
        <v>8</v>
      </c>
      <c r="Q42" s="37">
        <f t="shared" si="22"/>
        <v>9.3333333333333339</v>
      </c>
      <c r="R42" s="37">
        <f t="shared" si="23"/>
        <v>12.666666666666666</v>
      </c>
      <c r="S42" s="37">
        <f t="shared" si="24"/>
        <v>11</v>
      </c>
    </row>
    <row r="43" spans="2:19" ht="11.25" customHeight="1" thickBot="1">
      <c r="B43" s="99" t="s">
        <v>3</v>
      </c>
      <c r="C43" s="117" t="s">
        <v>15</v>
      </c>
      <c r="D43" s="40"/>
      <c r="E43" s="41"/>
      <c r="F43" s="41">
        <f t="shared" si="25"/>
        <v>7.5</v>
      </c>
      <c r="G43" s="40">
        <f t="shared" si="12"/>
        <v>5.666666666666667</v>
      </c>
      <c r="H43" s="40">
        <f t="shared" si="13"/>
        <v>10.333333333333334</v>
      </c>
      <c r="I43" s="40">
        <f t="shared" si="14"/>
        <v>7</v>
      </c>
      <c r="J43" s="40">
        <f t="shared" si="15"/>
        <v>14.666666666666666</v>
      </c>
      <c r="K43" s="40">
        <f t="shared" si="16"/>
        <v>13.666666666666666</v>
      </c>
      <c r="L43" s="40">
        <f t="shared" si="17"/>
        <v>14.666666666666666</v>
      </c>
      <c r="M43" s="40">
        <f t="shared" si="18"/>
        <v>13.666666666666666</v>
      </c>
      <c r="N43" s="40">
        <f t="shared" si="19"/>
        <v>11.666666666666666</v>
      </c>
      <c r="O43" s="40">
        <f t="shared" si="20"/>
        <v>11</v>
      </c>
      <c r="P43" s="40">
        <f t="shared" si="21"/>
        <v>5.666666666666667</v>
      </c>
      <c r="Q43" s="40">
        <f t="shared" si="22"/>
        <v>6</v>
      </c>
      <c r="R43" s="40">
        <f t="shared" si="23"/>
        <v>6.333333333333333</v>
      </c>
      <c r="S43" s="40">
        <f t="shared" si="24"/>
        <v>6.666666666666667</v>
      </c>
    </row>
    <row r="44" spans="2:19" ht="11.25" customHeight="1">
      <c r="B44" s="104" t="s">
        <v>4</v>
      </c>
      <c r="C44" s="118" t="s">
        <v>16</v>
      </c>
      <c r="D44" s="42"/>
      <c r="E44" s="43"/>
      <c r="F44" s="44">
        <f t="shared" si="25"/>
        <v>27.333333333333332</v>
      </c>
      <c r="G44" s="42">
        <f t="shared" si="12"/>
        <v>24.333333333333332</v>
      </c>
      <c r="H44" s="42">
        <f t="shared" si="13"/>
        <v>29.666666666666668</v>
      </c>
      <c r="I44" s="42">
        <f t="shared" si="14"/>
        <v>19</v>
      </c>
      <c r="J44" s="42">
        <f t="shared" si="15"/>
        <v>32.333333333333336</v>
      </c>
      <c r="K44" s="42">
        <f t="shared" si="16"/>
        <v>33.666666666666664</v>
      </c>
      <c r="L44" s="42">
        <f t="shared" si="17"/>
        <v>38</v>
      </c>
      <c r="M44" s="42">
        <f t="shared" si="18"/>
        <v>33.666666666666664</v>
      </c>
      <c r="N44" s="42">
        <f t="shared" si="19"/>
        <v>26</v>
      </c>
      <c r="O44" s="42">
        <f t="shared" si="20"/>
        <v>24</v>
      </c>
      <c r="P44" s="42">
        <f t="shared" si="21"/>
        <v>15.666666666666666</v>
      </c>
      <c r="Q44" s="42">
        <f t="shared" si="22"/>
        <v>19</v>
      </c>
      <c r="R44" s="42">
        <f t="shared" si="23"/>
        <v>20</v>
      </c>
      <c r="S44" s="42">
        <f t="shared" si="24"/>
        <v>19.333333333333332</v>
      </c>
    </row>
    <row r="45" spans="2:19" ht="11.25" customHeight="1">
      <c r="B45" s="96" t="s">
        <v>11</v>
      </c>
      <c r="C45" s="118" t="s">
        <v>16</v>
      </c>
      <c r="D45" s="35"/>
      <c r="E45" s="36"/>
      <c r="F45" s="18">
        <f t="shared" si="25"/>
        <v>21</v>
      </c>
      <c r="G45" s="35">
        <f t="shared" si="12"/>
        <v>16</v>
      </c>
      <c r="H45" s="35">
        <f t="shared" si="13"/>
        <v>22</v>
      </c>
      <c r="I45" s="35">
        <f t="shared" si="14"/>
        <v>17.333333333333332</v>
      </c>
      <c r="J45" s="35">
        <f t="shared" si="15"/>
        <v>28.333333333333332</v>
      </c>
      <c r="K45" s="35">
        <f t="shared" si="16"/>
        <v>22</v>
      </c>
      <c r="L45" s="35">
        <f t="shared" si="17"/>
        <v>24.333333333333332</v>
      </c>
      <c r="M45" s="35">
        <f t="shared" si="18"/>
        <v>21.666666666666668</v>
      </c>
      <c r="N45" s="35">
        <f t="shared" si="19"/>
        <v>23</v>
      </c>
      <c r="O45" s="35">
        <f t="shared" si="20"/>
        <v>20</v>
      </c>
      <c r="P45" s="35">
        <f t="shared" si="21"/>
        <v>12.333333333333334</v>
      </c>
      <c r="Q45" s="35">
        <f t="shared" si="22"/>
        <v>12</v>
      </c>
      <c r="R45" s="35">
        <f t="shared" si="23"/>
        <v>12.666666666666666</v>
      </c>
      <c r="S45" s="35">
        <f t="shared" si="24"/>
        <v>11.333333333333334</v>
      </c>
    </row>
    <row r="46" spans="2:19" ht="11.25" customHeight="1">
      <c r="B46" s="96" t="s">
        <v>5</v>
      </c>
      <c r="C46" s="118" t="s">
        <v>16</v>
      </c>
      <c r="D46" s="37"/>
      <c r="E46" s="38"/>
      <c r="F46" s="39">
        <f t="shared" si="25"/>
        <v>27.333333333333332</v>
      </c>
      <c r="G46" s="37">
        <f t="shared" si="12"/>
        <v>22</v>
      </c>
      <c r="H46" s="37">
        <f t="shared" si="13"/>
        <v>22.666666666666668</v>
      </c>
      <c r="I46" s="37">
        <f t="shared" si="14"/>
        <v>16</v>
      </c>
      <c r="J46" s="37">
        <f t="shared" si="15"/>
        <v>28.666666666666668</v>
      </c>
      <c r="K46" s="37">
        <f t="shared" si="16"/>
        <v>29</v>
      </c>
      <c r="L46" s="37">
        <f t="shared" si="17"/>
        <v>33.666666666666664</v>
      </c>
      <c r="M46" s="37">
        <f t="shared" si="18"/>
        <v>29.666666666666668</v>
      </c>
      <c r="N46" s="37">
        <f t="shared" si="19"/>
        <v>25.666666666666668</v>
      </c>
      <c r="O46" s="37">
        <f t="shared" si="20"/>
        <v>23.666666666666668</v>
      </c>
      <c r="P46" s="37">
        <f t="shared" si="21"/>
        <v>14.333333333333334</v>
      </c>
      <c r="Q46" s="37">
        <f t="shared" si="22"/>
        <v>16.666666666666668</v>
      </c>
      <c r="R46" s="37">
        <f t="shared" si="23"/>
        <v>15.666666666666666</v>
      </c>
      <c r="S46" s="37">
        <f t="shared" si="24"/>
        <v>14.666666666666666</v>
      </c>
    </row>
    <row r="47" spans="2:19" ht="11.25" customHeight="1">
      <c r="B47" s="96" t="s">
        <v>6</v>
      </c>
      <c r="C47" s="118" t="s">
        <v>16</v>
      </c>
      <c r="D47" s="37"/>
      <c r="E47" s="38"/>
      <c r="F47" s="39">
        <f t="shared" si="25"/>
        <v>17.5</v>
      </c>
      <c r="G47" s="37">
        <f t="shared" si="12"/>
        <v>14.333333333333334</v>
      </c>
      <c r="H47" s="37">
        <f t="shared" si="13"/>
        <v>21.666666666666668</v>
      </c>
      <c r="I47" s="37">
        <f t="shared" si="14"/>
        <v>14.666666666666666</v>
      </c>
      <c r="J47" s="37">
        <f t="shared" si="15"/>
        <v>24.666666666666668</v>
      </c>
      <c r="K47" s="37">
        <f t="shared" si="16"/>
        <v>21.333333333333332</v>
      </c>
      <c r="L47" s="37">
        <f t="shared" si="17"/>
        <v>24.333333333333332</v>
      </c>
      <c r="M47" s="37">
        <f t="shared" si="18"/>
        <v>23.666666666666668</v>
      </c>
      <c r="N47" s="37">
        <f t="shared" si="19"/>
        <v>21.666666666666668</v>
      </c>
      <c r="O47" s="37">
        <f t="shared" si="20"/>
        <v>19.333333333333332</v>
      </c>
      <c r="P47" s="37">
        <f t="shared" si="21"/>
        <v>11</v>
      </c>
      <c r="Q47" s="37">
        <f t="shared" si="22"/>
        <v>15</v>
      </c>
      <c r="R47" s="37">
        <f t="shared" si="23"/>
        <v>17</v>
      </c>
      <c r="S47" s="37">
        <f t="shared" si="24"/>
        <v>16.333333333333332</v>
      </c>
    </row>
    <row r="48" spans="2:19" ht="11.25" customHeight="1">
      <c r="B48" s="96" t="s">
        <v>7</v>
      </c>
      <c r="C48" s="118" t="s">
        <v>16</v>
      </c>
      <c r="D48" s="37"/>
      <c r="E48" s="38"/>
      <c r="F48" s="39">
        <f t="shared" si="25"/>
        <v>26.333333333333332</v>
      </c>
      <c r="G48" s="37">
        <f t="shared" si="12"/>
        <v>19</v>
      </c>
      <c r="H48" s="37">
        <f t="shared" si="13"/>
        <v>21.333333333333332</v>
      </c>
      <c r="I48" s="37">
        <f t="shared" si="14"/>
        <v>15.333333333333334</v>
      </c>
      <c r="J48" s="37">
        <f t="shared" si="15"/>
        <v>29</v>
      </c>
      <c r="K48" s="37">
        <f t="shared" si="16"/>
        <v>27.333333333333332</v>
      </c>
      <c r="L48" s="37">
        <f t="shared" si="17"/>
        <v>32.666666666666664</v>
      </c>
      <c r="M48" s="37">
        <f t="shared" si="18"/>
        <v>27</v>
      </c>
      <c r="N48" s="37">
        <f t="shared" si="19"/>
        <v>23.333333333333332</v>
      </c>
      <c r="O48" s="37">
        <f t="shared" si="20"/>
        <v>18.666666666666668</v>
      </c>
      <c r="P48" s="37">
        <f t="shared" si="21"/>
        <v>10</v>
      </c>
      <c r="Q48" s="37">
        <f t="shared" si="22"/>
        <v>13.666666666666666</v>
      </c>
      <c r="R48" s="37">
        <f t="shared" si="23"/>
        <v>18</v>
      </c>
      <c r="S48" s="37">
        <f t="shared" si="24"/>
        <v>18</v>
      </c>
    </row>
    <row r="49" spans="2:19" ht="11.25" customHeight="1">
      <c r="B49" s="96" t="s">
        <v>8</v>
      </c>
      <c r="C49" s="118" t="s">
        <v>16</v>
      </c>
      <c r="D49" s="37"/>
      <c r="E49" s="38"/>
      <c r="F49" s="39">
        <f t="shared" si="25"/>
        <v>25.333333333333332</v>
      </c>
      <c r="G49" s="37">
        <f t="shared" si="12"/>
        <v>19.666666666666668</v>
      </c>
      <c r="H49" s="37">
        <f t="shared" si="13"/>
        <v>22.666666666666668</v>
      </c>
      <c r="I49" s="37">
        <f t="shared" si="14"/>
        <v>17.666666666666668</v>
      </c>
      <c r="J49" s="37">
        <f t="shared" si="15"/>
        <v>32.333333333333336</v>
      </c>
      <c r="K49" s="37">
        <f t="shared" si="16"/>
        <v>30.666666666666668</v>
      </c>
      <c r="L49" s="37">
        <f t="shared" si="17"/>
        <v>33</v>
      </c>
      <c r="M49" s="37">
        <f t="shared" si="18"/>
        <v>27.666666666666668</v>
      </c>
      <c r="N49" s="37">
        <f t="shared" si="19"/>
        <v>25</v>
      </c>
      <c r="O49" s="37">
        <f t="shared" si="20"/>
        <v>21.333333333333332</v>
      </c>
      <c r="P49" s="37">
        <f t="shared" si="21"/>
        <v>13</v>
      </c>
      <c r="Q49" s="37">
        <f t="shared" si="22"/>
        <v>15</v>
      </c>
      <c r="R49" s="37">
        <f t="shared" si="23"/>
        <v>16.666666666666668</v>
      </c>
      <c r="S49" s="37">
        <f t="shared" si="24"/>
        <v>16.666666666666668</v>
      </c>
    </row>
    <row r="50" spans="2:19" ht="11.25" customHeight="1">
      <c r="B50" s="96" t="s">
        <v>9</v>
      </c>
      <c r="C50" s="118" t="s">
        <v>16</v>
      </c>
      <c r="D50" s="37"/>
      <c r="E50" s="38"/>
      <c r="F50" s="39">
        <f t="shared" si="25"/>
        <v>26.666666666666668</v>
      </c>
      <c r="G50" s="37">
        <f t="shared" si="12"/>
        <v>21.666666666666668</v>
      </c>
      <c r="H50" s="37">
        <f t="shared" si="13"/>
        <v>22.333333333333332</v>
      </c>
      <c r="I50" s="37">
        <f t="shared" si="14"/>
        <v>19.333333333333332</v>
      </c>
      <c r="J50" s="37">
        <f t="shared" si="15"/>
        <v>33</v>
      </c>
      <c r="K50" s="37">
        <f t="shared" si="16"/>
        <v>32</v>
      </c>
      <c r="L50" s="37">
        <f t="shared" si="17"/>
        <v>33</v>
      </c>
      <c r="M50" s="37">
        <f t="shared" si="18"/>
        <v>28.666666666666668</v>
      </c>
      <c r="N50" s="37">
        <f t="shared" si="19"/>
        <v>24.333333333333332</v>
      </c>
      <c r="O50" s="37">
        <f t="shared" si="20"/>
        <v>20.666666666666668</v>
      </c>
      <c r="P50" s="37">
        <f t="shared" si="21"/>
        <v>10</v>
      </c>
      <c r="Q50" s="37">
        <f t="shared" si="22"/>
        <v>12.666666666666666</v>
      </c>
      <c r="R50" s="37">
        <f t="shared" si="23"/>
        <v>15.666666666666666</v>
      </c>
      <c r="S50" s="37">
        <f t="shared" si="24"/>
        <v>14.666666666666666</v>
      </c>
    </row>
    <row r="51" spans="2:19" ht="11.25" customHeight="1">
      <c r="B51" s="96" t="s">
        <v>10</v>
      </c>
      <c r="C51" s="118" t="s">
        <v>16</v>
      </c>
      <c r="D51" s="37"/>
      <c r="E51" s="38"/>
      <c r="F51" s="39">
        <f t="shared" si="25"/>
        <v>16</v>
      </c>
      <c r="G51" s="37">
        <f t="shared" si="12"/>
        <v>12.333333333333334</v>
      </c>
      <c r="H51" s="37">
        <f t="shared" si="13"/>
        <v>17.333333333333332</v>
      </c>
      <c r="I51" s="37">
        <f t="shared" si="14"/>
        <v>14</v>
      </c>
      <c r="J51" s="37">
        <f t="shared" si="15"/>
        <v>27.666666666666668</v>
      </c>
      <c r="K51" s="37">
        <f t="shared" si="16"/>
        <v>26.333333333333332</v>
      </c>
      <c r="L51" s="37">
        <f t="shared" si="17"/>
        <v>27.333333333333332</v>
      </c>
      <c r="M51" s="37">
        <f t="shared" si="18"/>
        <v>21.333333333333332</v>
      </c>
      <c r="N51" s="37">
        <f t="shared" si="19"/>
        <v>20</v>
      </c>
      <c r="O51" s="37">
        <f t="shared" si="20"/>
        <v>15.666666666666666</v>
      </c>
      <c r="P51" s="37">
        <f t="shared" si="21"/>
        <v>8.3333333333333339</v>
      </c>
      <c r="Q51" s="37">
        <f t="shared" si="22"/>
        <v>9.6666666666666661</v>
      </c>
      <c r="R51" s="37">
        <f t="shared" si="23"/>
        <v>14</v>
      </c>
      <c r="S51" s="37">
        <f t="shared" si="24"/>
        <v>15</v>
      </c>
    </row>
    <row r="52" spans="2:19" ht="11.25" customHeight="1">
      <c r="B52" s="45"/>
      <c r="C52" s="31" t="s">
        <v>36</v>
      </c>
      <c r="R52" s="33"/>
      <c r="S52" s="33"/>
    </row>
    <row r="53" spans="2:19" ht="11.25" customHeight="1">
      <c r="B53" s="48"/>
      <c r="C53" s="48"/>
      <c r="D53" s="49"/>
      <c r="E53" s="49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</row>
    <row r="55" spans="2:19" ht="11.25" customHeight="1">
      <c r="B55" s="119" t="s">
        <v>19</v>
      </c>
    </row>
  </sheetData>
  <mergeCells count="5">
    <mergeCell ref="D18:S18"/>
    <mergeCell ref="D6:S6"/>
    <mergeCell ref="D38:S38"/>
    <mergeCell ref="B8:B10"/>
    <mergeCell ref="B11:B13"/>
  </mergeCells>
  <pageMargins left="0.78740157480314965" right="0" top="0.78740157480314965" bottom="0.78740157480314965" header="0.19685039370078741" footer="0.31496062992125984"/>
  <pageSetup paperSize="9" scale="53" orientation="portrait" r:id="rId1"/>
  <headerFooter alignWithMargins="0">
    <oddFooter>&amp;R&amp;K00-048&amp;F</oddFooter>
  </headerFooter>
  <ignoredErrors>
    <ignoredError sqref="F40:F43 G40:G43 H40:H43 I40:I51 F44:F51 G44:G51 H44:H51 J40:J51 K40:K51 L40:L51 M40:M51 N40:R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"/>
  <sheetViews>
    <sheetView zoomScaleNormal="100" workbookViewId="0"/>
  </sheetViews>
  <sheetFormatPr baseColWidth="10" defaultRowHeight="11.25" customHeight="1"/>
  <cols>
    <col min="1" max="1" width="3.6640625" customWidth="1"/>
  </cols>
  <sheetData>
    <row r="2" spans="2:2" ht="11.25" customHeight="1">
      <c r="B2" s="2" t="s">
        <v>12</v>
      </c>
    </row>
  </sheetData>
  <pageMargins left="0.78740157480314965" right="0.78740157480314965" top="0.78740157480314965" bottom="0.78740157480314965" header="0.51181102362204722" footer="0.51181102362204722"/>
  <pageSetup paperSize="9" scale="52" orientation="portrait" r:id="rId1"/>
  <headerFooter>
    <oddFooter>&amp;R&amp;K00-049&amp;F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Fig. 6-3 mean conc (data)</vt:lpstr>
      <vt:lpstr>Fig. 6-3 exceedences (data)</vt:lpstr>
      <vt:lpstr>Fig. 6-3</vt:lpstr>
      <vt:lpstr>'Fig. 6-3'!Zone_d_impression</vt:lpstr>
      <vt:lpstr>'Fig. 6-3 exceedences (data)'!Zone_d_impression</vt:lpstr>
      <vt:lpstr>'Fig. 6-3 mean conc (data)'!Zone_d_impression</vt:lpstr>
    </vt:vector>
  </TitlesOfParts>
  <Company>Service Public de Wallonie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137175</dc:creator>
  <cp:lastModifiedBy>VR</cp:lastModifiedBy>
  <cp:lastPrinted>2015-05-27T14:44:55Z</cp:lastPrinted>
  <dcterms:created xsi:type="dcterms:W3CDTF">2013-03-05T15:20:36Z</dcterms:created>
  <dcterms:modified xsi:type="dcterms:W3CDTF">2015-05-27T15:44:16Z</dcterms:modified>
</cp:coreProperties>
</file>